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activeTab="5"/>
  </bookViews>
  <sheets>
    <sheet name="Лист1" sheetId="1" r:id="rId1"/>
    <sheet name="Лист2" sheetId="2" r:id="rId2"/>
    <sheet name="Лист3" sheetId="9" r:id="rId3"/>
    <sheet name="лист4" sheetId="3" r:id="rId4"/>
    <sheet name="Лист5" sheetId="4" r:id="rId5"/>
    <sheet name="Лист6" sheetId="5" r:id="rId6"/>
    <sheet name="Лист7" sheetId="10" r:id="rId7"/>
    <sheet name="Лист8" sheetId="11" r:id="rId8"/>
  </sheets>
  <calcPr calcId="145621"/>
</workbook>
</file>

<file path=xl/calcChain.xml><?xml version="1.0" encoding="utf-8"?>
<calcChain xmlns="http://schemas.openxmlformats.org/spreadsheetml/2006/main">
  <c r="F35" i="1" l="1"/>
  <c r="K34" i="1" l="1"/>
  <c r="I34" i="1" l="1"/>
  <c r="H34" i="1"/>
  <c r="J34" i="1" l="1"/>
  <c r="T37" i="5" l="1"/>
  <c r="D26" i="1" s="1"/>
  <c r="S37" i="5"/>
  <c r="D25" i="1" s="1"/>
  <c r="F37" i="5"/>
  <c r="D12" i="1" s="1"/>
  <c r="P41" i="2" l="1"/>
  <c r="E22" i="1" s="1"/>
  <c r="AB40" i="2"/>
  <c r="E41" i="2"/>
  <c r="E11" i="1" s="1"/>
  <c r="C41" i="2"/>
  <c r="E9" i="1" s="1"/>
  <c r="D41" i="2"/>
  <c r="E10" i="1" s="1"/>
  <c r="F41" i="2"/>
  <c r="E12" i="1" s="1"/>
  <c r="G41" i="2"/>
  <c r="E13" i="1" s="1"/>
  <c r="H41" i="2"/>
  <c r="E14" i="1" s="1"/>
  <c r="I41" i="2"/>
  <c r="E15" i="1" s="1"/>
  <c r="J41" i="2"/>
  <c r="E16" i="1" s="1"/>
  <c r="K41" i="2"/>
  <c r="E17" i="1" s="1"/>
  <c r="L41" i="2"/>
  <c r="E18" i="1" s="1"/>
  <c r="M41" i="2"/>
  <c r="E19" i="1" s="1"/>
  <c r="N41" i="2"/>
  <c r="E20" i="1" s="1"/>
  <c r="O41" i="2"/>
  <c r="E21" i="1" s="1"/>
  <c r="Q41" i="2"/>
  <c r="E23" i="1" s="1"/>
  <c r="R41" i="2"/>
  <c r="E24" i="1" s="1"/>
  <c r="S41" i="2"/>
  <c r="E25" i="1" s="1"/>
  <c r="T41" i="2"/>
  <c r="E26" i="1" s="1"/>
  <c r="U41" i="2"/>
  <c r="E27" i="1" s="1"/>
  <c r="V41" i="2"/>
  <c r="E28" i="1" s="1"/>
  <c r="W41" i="2"/>
  <c r="X41" i="2"/>
  <c r="E31" i="1" s="1"/>
  <c r="Y41" i="2"/>
  <c r="E32" i="1" s="1"/>
  <c r="Z41" i="2"/>
  <c r="AA41" i="2"/>
  <c r="E33" i="1" s="1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4" i="2"/>
  <c r="AB35" i="2"/>
  <c r="AB36" i="2"/>
  <c r="AB37" i="2"/>
  <c r="AB38" i="2"/>
  <c r="AB39" i="2"/>
  <c r="E29" i="1" l="1"/>
  <c r="E30" i="1"/>
  <c r="AB33" i="2"/>
  <c r="T39" i="3" l="1"/>
  <c r="C26" i="1" s="1"/>
  <c r="F26" i="1" s="1"/>
  <c r="S39" i="3"/>
  <c r="F39" i="3"/>
  <c r="C12" i="1" s="1"/>
  <c r="F12" i="1" s="1"/>
  <c r="C26" i="9"/>
  <c r="C12" i="9"/>
  <c r="C25" i="9"/>
  <c r="C12" i="4" l="1"/>
  <c r="C26" i="4"/>
  <c r="C25" i="4"/>
  <c r="C25" i="1"/>
  <c r="F25" i="1" s="1"/>
  <c r="K36" i="1" l="1"/>
  <c r="J36" i="1" l="1"/>
  <c r="I36" i="1"/>
  <c r="H36" i="1"/>
  <c r="B41" i="2" l="1"/>
  <c r="E8" i="1" s="1"/>
  <c r="AA39" i="3" l="1"/>
  <c r="C33" i="1" s="1"/>
  <c r="Z39" i="3"/>
  <c r="C32" i="1" s="1"/>
  <c r="Y39" i="3"/>
  <c r="C31" i="1" s="1"/>
  <c r="X39" i="3"/>
  <c r="C30" i="1" s="1"/>
  <c r="W39" i="3"/>
  <c r="C29" i="1" s="1"/>
  <c r="V39" i="3"/>
  <c r="C28" i="1" s="1"/>
  <c r="U39" i="3"/>
  <c r="C27" i="1" s="1"/>
  <c r="R39" i="3"/>
  <c r="C24" i="1" s="1"/>
  <c r="Q39" i="3"/>
  <c r="C23" i="1" s="1"/>
  <c r="P39" i="3"/>
  <c r="C22" i="1" s="1"/>
  <c r="O39" i="3"/>
  <c r="C21" i="1" s="1"/>
  <c r="N39" i="3"/>
  <c r="C20" i="1" s="1"/>
  <c r="M39" i="3"/>
  <c r="C19" i="1" s="1"/>
  <c r="L39" i="3"/>
  <c r="C18" i="1" s="1"/>
  <c r="K39" i="3"/>
  <c r="C17" i="1" s="1"/>
  <c r="J39" i="3"/>
  <c r="C16" i="1" s="1"/>
  <c r="I39" i="3"/>
  <c r="C15" i="1" s="1"/>
  <c r="H39" i="3"/>
  <c r="C14" i="1" s="1"/>
  <c r="G39" i="3"/>
  <c r="C13" i="1" s="1"/>
  <c r="E39" i="3"/>
  <c r="C11" i="1" s="1"/>
  <c r="D39" i="3"/>
  <c r="C10" i="1" s="1"/>
  <c r="C39" i="3"/>
  <c r="C9" i="1" s="1"/>
  <c r="B39" i="3"/>
  <c r="C8" i="1" s="1"/>
  <c r="C34" i="1" l="1"/>
  <c r="C36" i="1" s="1"/>
  <c r="AB8" i="3"/>
  <c r="AB38" i="3" l="1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7" i="3"/>
  <c r="AB9" i="3"/>
  <c r="AB39" i="3" l="1"/>
  <c r="E34" i="4"/>
  <c r="D34" i="4"/>
  <c r="G39" i="1" l="1"/>
  <c r="F39" i="1"/>
  <c r="E34" i="9" l="1"/>
  <c r="D34" i="9"/>
  <c r="E29" i="11" l="1"/>
  <c r="D29" i="11"/>
  <c r="C29" i="11"/>
  <c r="B29" i="11" l="1"/>
  <c r="F29" i="11" s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B29" i="10"/>
  <c r="F29" i="10" s="1"/>
  <c r="B37" i="5" l="1"/>
  <c r="D8" i="1" s="1"/>
  <c r="F8" i="1" l="1"/>
  <c r="F41" i="1"/>
  <c r="C17" i="4" l="1"/>
  <c r="C19" i="4"/>
  <c r="C21" i="4"/>
  <c r="C23" i="4"/>
  <c r="C29" i="4"/>
  <c r="C31" i="4"/>
  <c r="C16" i="4"/>
  <c r="C20" i="4"/>
  <c r="C22" i="4"/>
  <c r="C24" i="4"/>
  <c r="C28" i="4"/>
  <c r="C32" i="4"/>
  <c r="C33" i="4"/>
  <c r="C15" i="4"/>
  <c r="C14" i="4"/>
  <c r="C30" i="4"/>
  <c r="C27" i="4"/>
  <c r="C11" i="4"/>
  <c r="C9" i="4"/>
  <c r="C8" i="4"/>
  <c r="C18" i="4"/>
  <c r="C10" i="4"/>
  <c r="C13" i="4"/>
  <c r="AB21" i="5"/>
  <c r="AB20" i="5"/>
  <c r="AB15" i="5"/>
  <c r="AB9" i="5"/>
  <c r="AB13" i="5" l="1"/>
  <c r="AB16" i="5"/>
  <c r="AA37" i="5" l="1"/>
  <c r="D33" i="1" s="1"/>
  <c r="F33" i="1" s="1"/>
  <c r="Z37" i="5"/>
  <c r="Y37" i="5"/>
  <c r="X37" i="5"/>
  <c r="D30" i="1" s="1"/>
  <c r="F30" i="1" s="1"/>
  <c r="W37" i="5"/>
  <c r="D29" i="1" s="1"/>
  <c r="F29" i="1" s="1"/>
  <c r="V37" i="5"/>
  <c r="D28" i="1" s="1"/>
  <c r="F28" i="1" s="1"/>
  <c r="U37" i="5"/>
  <c r="D27" i="1" s="1"/>
  <c r="F27" i="1" s="1"/>
  <c r="R37" i="5"/>
  <c r="D24" i="1" s="1"/>
  <c r="F24" i="1" s="1"/>
  <c r="Q37" i="5"/>
  <c r="D23" i="1" s="1"/>
  <c r="F23" i="1" s="1"/>
  <c r="P37" i="5"/>
  <c r="D22" i="1" s="1"/>
  <c r="O37" i="5"/>
  <c r="D21" i="1" s="1"/>
  <c r="F21" i="1" s="1"/>
  <c r="N37" i="5"/>
  <c r="D20" i="1" s="1"/>
  <c r="F20" i="1" s="1"/>
  <c r="M37" i="5"/>
  <c r="D19" i="1" s="1"/>
  <c r="F19" i="1" s="1"/>
  <c r="L37" i="5"/>
  <c r="D18" i="1" s="1"/>
  <c r="F18" i="1" s="1"/>
  <c r="K37" i="5"/>
  <c r="D17" i="1" s="1"/>
  <c r="F17" i="1" s="1"/>
  <c r="J37" i="5"/>
  <c r="D16" i="1" s="1"/>
  <c r="F16" i="1" s="1"/>
  <c r="I37" i="5"/>
  <c r="D15" i="1" s="1"/>
  <c r="F15" i="1" s="1"/>
  <c r="H37" i="5"/>
  <c r="D14" i="1" s="1"/>
  <c r="F14" i="1" s="1"/>
  <c r="G37" i="5"/>
  <c r="D13" i="1" s="1"/>
  <c r="F13" i="1" s="1"/>
  <c r="E37" i="5"/>
  <c r="D11" i="1" s="1"/>
  <c r="F11" i="1" s="1"/>
  <c r="D37" i="5"/>
  <c r="D10" i="1" s="1"/>
  <c r="F10" i="1" s="1"/>
  <c r="C37" i="5"/>
  <c r="D9" i="1" s="1"/>
  <c r="F9" i="1" s="1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9" i="5"/>
  <c r="AB18" i="5"/>
  <c r="AB17" i="5"/>
  <c r="AB14" i="5"/>
  <c r="AB12" i="5"/>
  <c r="AB11" i="5"/>
  <c r="AB10" i="5"/>
  <c r="AB8" i="5"/>
  <c r="F22" i="1" l="1"/>
  <c r="D32" i="1"/>
  <c r="F32" i="1" s="1"/>
  <c r="D31" i="1"/>
  <c r="F31" i="1" s="1"/>
  <c r="AB37" i="5"/>
  <c r="C33" i="9"/>
  <c r="D34" i="1" l="1"/>
  <c r="C8" i="9"/>
  <c r="C10" i="9"/>
  <c r="C13" i="9"/>
  <c r="C15" i="9"/>
  <c r="C17" i="9"/>
  <c r="C19" i="9"/>
  <c r="C21" i="9"/>
  <c r="C23" i="9"/>
  <c r="C27" i="9"/>
  <c r="C29" i="9"/>
  <c r="C31" i="9"/>
  <c r="C9" i="9"/>
  <c r="C11" i="9"/>
  <c r="C14" i="9"/>
  <c r="C16" i="9"/>
  <c r="C18" i="9"/>
  <c r="C20" i="9"/>
  <c r="C22" i="9"/>
  <c r="C24" i="9"/>
  <c r="C28" i="9"/>
  <c r="C30" i="9"/>
  <c r="C32" i="9"/>
  <c r="D36" i="1" l="1"/>
  <c r="C34" i="4"/>
  <c r="AB6" i="2" l="1"/>
  <c r="AB41" i="2" s="1"/>
  <c r="C34" i="9" l="1"/>
  <c r="E34" i="1"/>
  <c r="E36" i="1" s="1"/>
  <c r="F34" i="1" l="1"/>
  <c r="G27" i="1" l="1"/>
  <c r="G33" i="1"/>
  <c r="G32" i="1"/>
  <c r="G30" i="1"/>
  <c r="G13" i="1"/>
  <c r="G21" i="1"/>
  <c r="G29" i="1"/>
  <c r="G22" i="1"/>
  <c r="G10" i="1"/>
  <c r="G26" i="1"/>
  <c r="G9" i="1"/>
  <c r="F40" i="1"/>
  <c r="G15" i="1"/>
  <c r="G16" i="1"/>
  <c r="G12" i="1"/>
  <c r="G20" i="1"/>
  <c r="G28" i="1"/>
  <c r="G18" i="1"/>
  <c r="G17" i="1"/>
  <c r="G24" i="1"/>
  <c r="G19" i="1"/>
  <c r="G11" i="1"/>
  <c r="G8" i="1"/>
  <c r="G25" i="1"/>
  <c r="G23" i="1"/>
  <c r="F36" i="1"/>
  <c r="G31" i="1" s="1"/>
  <c r="G14" i="1"/>
  <c r="F42" i="1" l="1"/>
  <c r="G42" i="1"/>
</calcChain>
</file>

<file path=xl/sharedStrings.xml><?xml version="1.0" encoding="utf-8"?>
<sst xmlns="http://schemas.openxmlformats.org/spreadsheetml/2006/main" count="378" uniqueCount="207">
  <si>
    <t>№</t>
  </si>
  <si>
    <t>Кому  направлено</t>
  </si>
  <si>
    <t>Поступило обращения граждан</t>
  </si>
  <si>
    <t xml:space="preserve">Постановлений и распоряжений ПРА </t>
  </si>
  <si>
    <t>Всего поступило  входящей коррес.</t>
  </si>
  <si>
    <t xml:space="preserve">% к  общему  числу </t>
  </si>
  <si>
    <t xml:space="preserve">Подготовлено </t>
  </si>
  <si>
    <t>Расп.</t>
  </si>
  <si>
    <t>Пост.</t>
  </si>
  <si>
    <t>Решен.</t>
  </si>
  <si>
    <t>1-й зам. главы администрации  района</t>
  </si>
  <si>
    <t>Управление  делами</t>
  </si>
  <si>
    <t>Отдел земельно-имущественных отношений</t>
  </si>
  <si>
    <t>Управление  образования</t>
  </si>
  <si>
    <t>Правовой отдел</t>
  </si>
  <si>
    <t>Отдел  экономического развития  и торговли</t>
  </si>
  <si>
    <t>Отдел архитектуры и градостроительства</t>
  </si>
  <si>
    <t xml:space="preserve">Отдел по делам  ГО и ЧС/мобилизации </t>
  </si>
  <si>
    <t>Управление  культуры и кино</t>
  </si>
  <si>
    <t>Отдел  по  делам  молодежи и  спорта</t>
  </si>
  <si>
    <t>Управление  финансов</t>
  </si>
  <si>
    <t>Отдел по делам архивов</t>
  </si>
  <si>
    <t>Ведомствен-ной  корреспонции</t>
  </si>
  <si>
    <t>1-й зам.</t>
  </si>
  <si>
    <t>Упр с/х</t>
  </si>
  <si>
    <t>УД</t>
  </si>
  <si>
    <t>УО</t>
  </si>
  <si>
    <t>Отд эк.</t>
  </si>
  <si>
    <t>Архит</t>
  </si>
  <si>
    <t>ГО</t>
  </si>
  <si>
    <t>УК</t>
  </si>
  <si>
    <t>УФ</t>
  </si>
  <si>
    <t>Архив</t>
  </si>
  <si>
    <t>Итого</t>
  </si>
  <si>
    <t xml:space="preserve">Админ.-  орган-ые </t>
  </si>
  <si>
    <t>Информационное</t>
  </si>
  <si>
    <t xml:space="preserve">Землепользование </t>
  </si>
  <si>
    <t>Сельское   хозяйство</t>
  </si>
  <si>
    <t xml:space="preserve">Природоохранное </t>
  </si>
  <si>
    <t>Топливно-энергетич.</t>
  </si>
  <si>
    <t>Жилищное хозяйство</t>
  </si>
  <si>
    <t>Ком. хозяйство</t>
  </si>
  <si>
    <t xml:space="preserve">Эконом. развитие </t>
  </si>
  <si>
    <t>Имущество</t>
  </si>
  <si>
    <t>Пром-ть, пред-ство</t>
  </si>
  <si>
    <t xml:space="preserve">Связь, транспорт, дороги  </t>
  </si>
  <si>
    <t>Строительство</t>
  </si>
  <si>
    <t>Архитектура</t>
  </si>
  <si>
    <t>Социальное обеспичение</t>
  </si>
  <si>
    <t xml:space="preserve">Финансовые </t>
  </si>
  <si>
    <t>Банки и фонды</t>
  </si>
  <si>
    <t>Налогообложение</t>
  </si>
  <si>
    <t xml:space="preserve">Торговля  и общепит. </t>
  </si>
  <si>
    <t xml:space="preserve">Образование </t>
  </si>
  <si>
    <t xml:space="preserve">Культура </t>
  </si>
  <si>
    <t xml:space="preserve">Здравоохранение </t>
  </si>
  <si>
    <t>Труд  и з\п</t>
  </si>
  <si>
    <t>Противопож., ГО, СА</t>
  </si>
  <si>
    <t xml:space="preserve">Правопор., законность </t>
  </si>
  <si>
    <t>Прокуратуры</t>
  </si>
  <si>
    <t>Суды</t>
  </si>
  <si>
    <t>Архивного дела</t>
  </si>
  <si>
    <t>Антитеррор</t>
  </si>
  <si>
    <t xml:space="preserve">Молодежь и спорт </t>
  </si>
  <si>
    <t>Прочие</t>
  </si>
  <si>
    <t>Занятость населения</t>
  </si>
  <si>
    <t>Антинаркотические</t>
  </si>
  <si>
    <t>Антикоррупционные</t>
  </si>
  <si>
    <t xml:space="preserve">Всего </t>
  </si>
  <si>
    <t>Архитек</t>
  </si>
  <si>
    <t>Всего</t>
  </si>
  <si>
    <t>п/п</t>
  </si>
  <si>
    <t xml:space="preserve">Поступило  </t>
  </si>
  <si>
    <t xml:space="preserve">В работе  </t>
  </si>
  <si>
    <t>Из графы 4 с нарушением срока исполнения</t>
  </si>
  <si>
    <t xml:space="preserve">Отдел земельно-имущественных отношений </t>
  </si>
  <si>
    <t xml:space="preserve">Отдел  экономического развития  и торговли </t>
  </si>
  <si>
    <t xml:space="preserve">Отдел архитектуры и градостроительства </t>
  </si>
  <si>
    <t xml:space="preserve">Отдел по делам  ГО и ЧС / Управление спец.программ </t>
  </si>
  <si>
    <t xml:space="preserve">Отдел  по  делам  молодежи и  спорта </t>
  </si>
  <si>
    <t xml:space="preserve">Отдел по делам архивов </t>
  </si>
  <si>
    <t xml:space="preserve"> об исполнении  поступившей ведомственной  корреспонденции на имя главы </t>
  </si>
  <si>
    <t xml:space="preserve">                                                                                                                                  Таблица - 3</t>
  </si>
  <si>
    <t>ОЗИО</t>
  </si>
  <si>
    <t>ОМ</t>
  </si>
  <si>
    <t>Юр.от.</t>
  </si>
  <si>
    <t>Таблица № 2</t>
  </si>
  <si>
    <t xml:space="preserve">                                                     Информация  </t>
  </si>
  <si>
    <t xml:space="preserve">  и направленной для исполнения в управления и отделы администрации района.</t>
  </si>
  <si>
    <t>Таблица № 1</t>
  </si>
  <si>
    <t xml:space="preserve">Информация  </t>
  </si>
  <si>
    <t xml:space="preserve">              Информация</t>
  </si>
  <si>
    <t xml:space="preserve">о входящей корреспонденции, поступившей  на  имя  главы </t>
  </si>
  <si>
    <t>Зам по экон</t>
  </si>
  <si>
    <t>Таблица 5</t>
  </si>
  <si>
    <t>Всего поступило</t>
  </si>
  <si>
    <t>Из них поступило из ПРА</t>
  </si>
  <si>
    <t>Из них в работе</t>
  </si>
  <si>
    <t>Управление образования</t>
  </si>
  <si>
    <t>Отдел экономического развития и торговли</t>
  </si>
  <si>
    <t>Отдел по  делам ГО и ЧС</t>
  </si>
  <si>
    <t xml:space="preserve">об исполнении  обращений граждан, поступивших на имя главы </t>
  </si>
  <si>
    <t>№ п/п</t>
  </si>
  <si>
    <t xml:space="preserve">О постановлениях, распоряжениях  Президента Республики Адыгея, Кабинета Министров Республики Адыгея, </t>
  </si>
  <si>
    <t>Вопросы</t>
  </si>
  <si>
    <t xml:space="preserve">Административно-  организационные </t>
  </si>
  <si>
    <t xml:space="preserve">Природоохранные, благоустройство </t>
  </si>
  <si>
    <t>Гос.имущество муницип.</t>
  </si>
  <si>
    <t xml:space="preserve">Экономическое развитие </t>
  </si>
  <si>
    <t xml:space="preserve">Социальное обеспечение </t>
  </si>
  <si>
    <t xml:space="preserve">Пенсионные </t>
  </si>
  <si>
    <t xml:space="preserve">Правоохранит, законность </t>
  </si>
  <si>
    <t>Противопожар., ГО, СА</t>
  </si>
  <si>
    <t xml:space="preserve">Связанные со стихией </t>
  </si>
  <si>
    <t>Другие</t>
  </si>
  <si>
    <t>Коммунальное хозяйство</t>
  </si>
  <si>
    <t>Промышленность</t>
  </si>
  <si>
    <t>и направленной для исполнения в управления и отделы администрации района.</t>
  </si>
  <si>
    <t xml:space="preserve">                                                                                         Информация                                                                                  Таблица  4</t>
  </si>
  <si>
    <t>Жилищное хоз.</t>
  </si>
  <si>
    <t>Топливно-энергет.</t>
  </si>
  <si>
    <t>Сельское   хоз.</t>
  </si>
  <si>
    <t>Опека, снижение брачного возраста</t>
  </si>
  <si>
    <t>Жалобы на действия соседей и членов семьи</t>
  </si>
  <si>
    <t>Подгот. писем</t>
  </si>
  <si>
    <t>Тхакушинов</t>
  </si>
  <si>
    <t>Муравицкая</t>
  </si>
  <si>
    <t>Шишкина</t>
  </si>
  <si>
    <t>Зайцева</t>
  </si>
  <si>
    <t xml:space="preserve">Хажмаков </t>
  </si>
  <si>
    <t>Коротких</t>
  </si>
  <si>
    <t>Катбамбетов</t>
  </si>
  <si>
    <t>Устян</t>
  </si>
  <si>
    <t>Тхитлянов Э.А.</t>
  </si>
  <si>
    <t>Гришакова</t>
  </si>
  <si>
    <t>Родин</t>
  </si>
  <si>
    <t>Быканов</t>
  </si>
  <si>
    <t>Федорко</t>
  </si>
  <si>
    <t>Макина</t>
  </si>
  <si>
    <t>Жуков</t>
  </si>
  <si>
    <t>Подготовлено постановлений по отделам  в 2013 году.</t>
  </si>
  <si>
    <t>1 кв.</t>
  </si>
  <si>
    <t>2 кв.</t>
  </si>
  <si>
    <t>3 кв.</t>
  </si>
  <si>
    <t>4 кв.</t>
  </si>
  <si>
    <t>2013 г.</t>
  </si>
  <si>
    <t>Подготовлено распоряжений по отделам в 2013 г.</t>
  </si>
  <si>
    <t>Мирошниченко</t>
  </si>
  <si>
    <t>Завалишина</t>
  </si>
  <si>
    <t>Главный специалист  администрации района                                                                                                  Х.Н. Хутов</t>
  </si>
  <si>
    <t xml:space="preserve">                             Главный специалист администрации района                                                                                                 Х.Н. Хутов</t>
  </si>
  <si>
    <t>Главный специалист администрации района                                                                                                             Х.Н. Хутов</t>
  </si>
  <si>
    <t xml:space="preserve">  Главный специалист администрации района                                                                                     Х.Н. Хутов</t>
  </si>
  <si>
    <t xml:space="preserve">Главный специалист администрации района </t>
  </si>
  <si>
    <t>Х.Н. Хутов</t>
  </si>
  <si>
    <t>Закупки, аукционы</t>
  </si>
  <si>
    <t xml:space="preserve">   </t>
  </si>
  <si>
    <t>Зам. главы  по вопросам  строительства и ЖКХ</t>
  </si>
  <si>
    <t>Зам по ЖКХ</t>
  </si>
  <si>
    <t xml:space="preserve">Помощник главы района </t>
  </si>
  <si>
    <t>Отдел информационных технологий</t>
  </si>
  <si>
    <t>помощник гл. района</t>
  </si>
  <si>
    <t>опека совер.</t>
  </si>
  <si>
    <t>опека н/с</t>
  </si>
  <si>
    <t>Зам. главы  администрации  района по  строительству, ЖКХ, ТЭК</t>
  </si>
  <si>
    <t xml:space="preserve">Управления сельского  хозяйства  </t>
  </si>
  <si>
    <t xml:space="preserve"> Управления  сельского  хозяйства  </t>
  </si>
  <si>
    <t>Опека и попечительство совершеннолетних</t>
  </si>
  <si>
    <t>Опека и попечительство несовершеннолетних</t>
  </si>
  <si>
    <t xml:space="preserve">Управления сельского  хозяйства </t>
  </si>
  <si>
    <t>ОН</t>
  </si>
  <si>
    <t>помощник гл.</t>
  </si>
  <si>
    <t>КСП</t>
  </si>
  <si>
    <t>Внутренний финансовый контроль</t>
  </si>
  <si>
    <t xml:space="preserve">  </t>
  </si>
  <si>
    <t>Асеева Н.А.</t>
  </si>
  <si>
    <t>Отдел кадров</t>
  </si>
  <si>
    <t>КДН</t>
  </si>
  <si>
    <t>Отдел по мобилизационной работе</t>
  </si>
  <si>
    <t>ФК</t>
  </si>
  <si>
    <t>ОК</t>
  </si>
  <si>
    <t>Моб.работа</t>
  </si>
  <si>
    <t>ЕДДС</t>
  </si>
  <si>
    <t>ИО</t>
  </si>
  <si>
    <t>Чеужева Е.А</t>
  </si>
  <si>
    <t>Асеева</t>
  </si>
  <si>
    <t>100.0</t>
  </si>
  <si>
    <t xml:space="preserve"> </t>
  </si>
  <si>
    <t>Бугаенко</t>
  </si>
  <si>
    <t>Итого за 2024 г.</t>
  </si>
  <si>
    <t>Поступило факсов за 2024 г.</t>
  </si>
  <si>
    <t>Всего поступило за 2024 г.</t>
  </si>
  <si>
    <t>Насуцева</t>
  </si>
  <si>
    <t>`</t>
  </si>
  <si>
    <t>Насуцева М.В.</t>
  </si>
  <si>
    <t>Итого за 2025 г.</t>
  </si>
  <si>
    <t xml:space="preserve"> +/- 2025 г. к 2024 г.</t>
  </si>
  <si>
    <t>Поступило факсов за 2025 г.</t>
  </si>
  <si>
    <t>Всего поступило за 2025 г.</t>
  </si>
  <si>
    <t>поступивших  на  имя  главы за I кв . 2025 г.</t>
  </si>
  <si>
    <t>охрана труда</t>
  </si>
  <si>
    <t>Охрана труда</t>
  </si>
  <si>
    <t xml:space="preserve">            о ведомственной корреспонденции, поступившей на имя главы за II кв. 2025 год</t>
  </si>
  <si>
    <t xml:space="preserve"> администраци за  II кв. 2025 год </t>
  </si>
  <si>
    <t xml:space="preserve"> за  II кв. 2025 г.  управлениями, отделами администрации, службами  района </t>
  </si>
  <si>
    <t>об обращении граждан, поступивших на имя главы за II кв. 2025 г.</t>
  </si>
  <si>
    <t xml:space="preserve"> за II кв. 2025 г.  управлениями, отделами администрации, службами 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</si>
</sst>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0" fillId="0" borderId="0" xfId="0" applyFont="1"/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5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justify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4" fillId="0" borderId="1" xfId="0" applyFont="1" applyBorder="1"/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0" fontId="0" fillId="0" borderId="0" xfId="0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indent="15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0" xfId="0"/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110" zoomScaleNormal="110" zoomScaleSheetLayoutView="100" workbookViewId="0">
      <selection activeCell="B43" sqref="B43:K43"/>
    </sheetView>
  </sheetViews>
  <sheetFormatPr defaultRowHeight="15" x14ac:dyDescent="0.25"/>
  <cols>
    <col min="1" max="1" width="6.28515625" customWidth="1"/>
    <col min="2" max="2" width="39.42578125" customWidth="1"/>
    <col min="3" max="5" width="9.7109375" customWidth="1"/>
    <col min="6" max="6" width="10.42578125" customWidth="1"/>
    <col min="7" max="10" width="9.7109375" customWidth="1"/>
  </cols>
  <sheetData>
    <row r="1" spans="1:11" x14ac:dyDescent="0.25">
      <c r="I1" s="73" t="s">
        <v>89</v>
      </c>
      <c r="J1" s="73"/>
    </row>
    <row r="2" spans="1:11" x14ac:dyDescent="0.25">
      <c r="B2" s="75" t="s">
        <v>90</v>
      </c>
      <c r="C2" s="75"/>
      <c r="D2" s="75"/>
      <c r="E2" s="75"/>
      <c r="F2" s="75"/>
      <c r="G2" s="75"/>
      <c r="H2" s="75"/>
      <c r="I2" s="75"/>
      <c r="J2" s="75"/>
    </row>
    <row r="3" spans="1:11" x14ac:dyDescent="0.25">
      <c r="B3" s="75" t="s">
        <v>92</v>
      </c>
      <c r="C3" s="75"/>
      <c r="D3" s="75"/>
      <c r="E3" s="75"/>
      <c r="F3" s="75"/>
      <c r="G3" s="75"/>
      <c r="H3" s="75"/>
      <c r="I3" s="75"/>
      <c r="J3" s="75"/>
    </row>
    <row r="4" spans="1:11" ht="12.6" customHeight="1" x14ac:dyDescent="0.25">
      <c r="B4" s="74" t="s">
        <v>203</v>
      </c>
      <c r="C4" s="74"/>
      <c r="D4" s="74"/>
      <c r="E4" s="74"/>
      <c r="F4" s="74"/>
      <c r="G4" s="74"/>
      <c r="H4" s="74"/>
      <c r="I4" s="74"/>
      <c r="J4" s="74"/>
    </row>
    <row r="5" spans="1:11" ht="20.100000000000001" customHeight="1" x14ac:dyDescent="0.25">
      <c r="A5" s="80" t="s">
        <v>0</v>
      </c>
      <c r="B5" s="84" t="s">
        <v>1</v>
      </c>
      <c r="C5" s="76" t="s">
        <v>2</v>
      </c>
      <c r="D5" s="76" t="s">
        <v>3</v>
      </c>
      <c r="E5" s="82" t="s">
        <v>22</v>
      </c>
      <c r="F5" s="76" t="s">
        <v>4</v>
      </c>
      <c r="G5" s="76" t="s">
        <v>5</v>
      </c>
      <c r="H5" s="76" t="s">
        <v>6</v>
      </c>
      <c r="I5" s="76"/>
      <c r="J5" s="76"/>
      <c r="K5" s="78" t="s">
        <v>124</v>
      </c>
    </row>
    <row r="6" spans="1:11" ht="35.450000000000003" customHeight="1" x14ac:dyDescent="0.25">
      <c r="A6" s="81"/>
      <c r="B6" s="84"/>
      <c r="C6" s="76"/>
      <c r="D6" s="76"/>
      <c r="E6" s="83"/>
      <c r="F6" s="76"/>
      <c r="G6" s="76"/>
      <c r="H6" s="14" t="s">
        <v>7</v>
      </c>
      <c r="I6" s="14" t="s">
        <v>8</v>
      </c>
      <c r="J6" s="14" t="s">
        <v>9</v>
      </c>
      <c r="K6" s="79"/>
    </row>
    <row r="7" spans="1:11" ht="9.9499999999999993" customHeight="1" x14ac:dyDescent="0.25">
      <c r="A7" s="13">
        <v>1</v>
      </c>
      <c r="B7" s="15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/>
      <c r="I7" s="16"/>
      <c r="J7" s="16"/>
      <c r="K7" s="45"/>
    </row>
    <row r="8" spans="1:11" ht="12" customHeight="1" x14ac:dyDescent="0.25">
      <c r="A8" s="10">
        <v>1</v>
      </c>
      <c r="B8" s="11" t="s">
        <v>10</v>
      </c>
      <c r="C8" s="59">
        <f>лист4!B39</f>
        <v>96</v>
      </c>
      <c r="D8" s="14">
        <f>Лист6!B37</f>
        <v>20</v>
      </c>
      <c r="E8" s="64">
        <f>Лист2!B41</f>
        <v>582</v>
      </c>
      <c r="F8" s="14">
        <f>C8+D8+E8</f>
        <v>698</v>
      </c>
      <c r="G8" s="40">
        <f>F8*100/F34</f>
        <v>15.580357142857142</v>
      </c>
      <c r="H8" s="14">
        <v>22</v>
      </c>
      <c r="I8" s="14">
        <v>5</v>
      </c>
      <c r="J8" s="14"/>
      <c r="K8" s="41">
        <v>328</v>
      </c>
    </row>
    <row r="9" spans="1:11" ht="12" customHeight="1" x14ac:dyDescent="0.25">
      <c r="A9" s="56">
        <v>2</v>
      </c>
      <c r="B9" s="11" t="s">
        <v>157</v>
      </c>
      <c r="C9" s="60">
        <f>лист4!C39</f>
        <v>20</v>
      </c>
      <c r="D9" s="59">
        <f>Лист6!C37</f>
        <v>13</v>
      </c>
      <c r="E9" s="59">
        <f>Лист2!C41</f>
        <v>629</v>
      </c>
      <c r="F9" s="66">
        <f t="shared" ref="F9:F35" si="0">C9+D9+E9</f>
        <v>662</v>
      </c>
      <c r="G9" s="40">
        <f>F9*100/F34</f>
        <v>14.776785714285714</v>
      </c>
      <c r="H9" s="14">
        <v>1</v>
      </c>
      <c r="I9" s="14">
        <v>2</v>
      </c>
      <c r="J9" s="14"/>
      <c r="K9" s="41">
        <v>255</v>
      </c>
    </row>
    <row r="10" spans="1:11" ht="12" customHeight="1" x14ac:dyDescent="0.25">
      <c r="A10" s="56">
        <v>3</v>
      </c>
      <c r="B10" s="11" t="s">
        <v>169</v>
      </c>
      <c r="C10" s="60">
        <f>лист4!D39</f>
        <v>88</v>
      </c>
      <c r="D10" s="59">
        <f>Лист6!D37</f>
        <v>10</v>
      </c>
      <c r="E10" s="59">
        <f>Лист2!D41</f>
        <v>344</v>
      </c>
      <c r="F10" s="66">
        <f t="shared" si="0"/>
        <v>442</v>
      </c>
      <c r="G10" s="40">
        <f>F10*100/F34</f>
        <v>9.8660714285714288</v>
      </c>
      <c r="H10" s="14"/>
      <c r="I10" s="14"/>
      <c r="J10" s="14"/>
      <c r="K10" s="41">
        <v>133</v>
      </c>
    </row>
    <row r="11" spans="1:11" ht="12" customHeight="1" x14ac:dyDescent="0.25">
      <c r="A11" s="56">
        <v>4</v>
      </c>
      <c r="B11" s="11" t="s">
        <v>11</v>
      </c>
      <c r="C11" s="60">
        <f>лист4!E39</f>
        <v>1</v>
      </c>
      <c r="D11" s="59">
        <f>Лист6!E37</f>
        <v>4</v>
      </c>
      <c r="E11" s="59">
        <f>Лист2!E41</f>
        <v>71</v>
      </c>
      <c r="F11" s="66">
        <f t="shared" si="0"/>
        <v>76</v>
      </c>
      <c r="G11" s="40">
        <f>F11*100/F34</f>
        <v>1.6964285714285714</v>
      </c>
      <c r="H11" s="14">
        <v>7</v>
      </c>
      <c r="I11" s="14">
        <v>8</v>
      </c>
      <c r="J11" s="14"/>
      <c r="K11" s="41">
        <v>61</v>
      </c>
    </row>
    <row r="12" spans="1:11" s="62" customFormat="1" ht="12" customHeight="1" x14ac:dyDescent="0.25">
      <c r="A12" s="56">
        <v>5</v>
      </c>
      <c r="B12" s="11" t="s">
        <v>159</v>
      </c>
      <c r="C12" s="61">
        <f>лист4!F39</f>
        <v>0</v>
      </c>
      <c r="D12" s="61">
        <f>Лист6!F37</f>
        <v>2</v>
      </c>
      <c r="E12" s="61">
        <f>Лист2!F41</f>
        <v>22</v>
      </c>
      <c r="F12" s="66">
        <f t="shared" si="0"/>
        <v>24</v>
      </c>
      <c r="G12" s="40">
        <f>F12*100/F34</f>
        <v>0.5357142857142857</v>
      </c>
      <c r="H12" s="61"/>
      <c r="I12" s="61"/>
      <c r="J12" s="61"/>
      <c r="K12" s="41">
        <v>4</v>
      </c>
    </row>
    <row r="13" spans="1:11" ht="12" customHeight="1" x14ac:dyDescent="0.25">
      <c r="A13" s="56">
        <v>6</v>
      </c>
      <c r="B13" s="11" t="s">
        <v>12</v>
      </c>
      <c r="C13" s="60">
        <f>лист4!G39</f>
        <v>283</v>
      </c>
      <c r="D13" s="59">
        <f>Лист6!G37</f>
        <v>14</v>
      </c>
      <c r="E13" s="59">
        <f>Лист2!G41</f>
        <v>619</v>
      </c>
      <c r="F13" s="66">
        <f t="shared" si="0"/>
        <v>916</v>
      </c>
      <c r="G13" s="40">
        <f>F13*100/F34</f>
        <v>20.446428571428573</v>
      </c>
      <c r="H13" s="14">
        <v>3</v>
      </c>
      <c r="I13" s="14">
        <v>112</v>
      </c>
      <c r="J13" s="14"/>
      <c r="K13" s="41">
        <v>353</v>
      </c>
    </row>
    <row r="14" spans="1:11" ht="12" customHeight="1" x14ac:dyDescent="0.25">
      <c r="A14" s="56">
        <v>7</v>
      </c>
      <c r="B14" s="11" t="s">
        <v>13</v>
      </c>
      <c r="C14" s="60">
        <f>лист4!H39</f>
        <v>2</v>
      </c>
      <c r="D14" s="59">
        <f>Лист6!H37</f>
        <v>8</v>
      </c>
      <c r="E14" s="59">
        <f>Лист2!H41</f>
        <v>416</v>
      </c>
      <c r="F14" s="66">
        <f t="shared" si="0"/>
        <v>426</v>
      </c>
      <c r="G14" s="40">
        <f>F14*100/F34</f>
        <v>9.5089285714285712</v>
      </c>
      <c r="H14" s="14">
        <v>1</v>
      </c>
      <c r="I14" s="14">
        <v>6</v>
      </c>
      <c r="J14" s="14"/>
      <c r="K14" s="41">
        <v>126</v>
      </c>
    </row>
    <row r="15" spans="1:11" ht="12" customHeight="1" x14ac:dyDescent="0.25">
      <c r="A15" s="56">
        <v>8</v>
      </c>
      <c r="B15" s="11" t="s">
        <v>201</v>
      </c>
      <c r="C15" s="60">
        <f>лист4!I39</f>
        <v>0</v>
      </c>
      <c r="D15" s="59">
        <f>Лист6!I37</f>
        <v>0</v>
      </c>
      <c r="E15" s="59">
        <f>Лист2!I41</f>
        <v>2</v>
      </c>
      <c r="F15" s="66">
        <f t="shared" si="0"/>
        <v>2</v>
      </c>
      <c r="G15" s="40">
        <f>F15*100/F34</f>
        <v>4.4642857142857144E-2</v>
      </c>
      <c r="H15" s="14">
        <v>1</v>
      </c>
      <c r="I15" s="14"/>
      <c r="J15" s="14"/>
      <c r="K15" s="41"/>
    </row>
    <row r="16" spans="1:11" ht="12" customHeight="1" x14ac:dyDescent="0.25">
      <c r="A16" s="56">
        <v>9</v>
      </c>
      <c r="B16" s="11" t="s">
        <v>14</v>
      </c>
      <c r="C16" s="60">
        <f>лист4!J39</f>
        <v>10</v>
      </c>
      <c r="D16" s="59">
        <f>Лист6!J37</f>
        <v>5</v>
      </c>
      <c r="E16" s="59">
        <f>Лист2!J41</f>
        <v>129</v>
      </c>
      <c r="F16" s="66">
        <f t="shared" si="0"/>
        <v>144</v>
      </c>
      <c r="G16" s="40">
        <f>F16*100/F34</f>
        <v>3.2142857142857144</v>
      </c>
      <c r="H16" s="14"/>
      <c r="I16" s="14">
        <v>2</v>
      </c>
      <c r="J16" s="14">
        <v>4</v>
      </c>
      <c r="K16" s="41">
        <v>68</v>
      </c>
    </row>
    <row r="17" spans="1:14" ht="12" customHeight="1" x14ac:dyDescent="0.25">
      <c r="A17" s="56">
        <v>10</v>
      </c>
      <c r="B17" s="11" t="s">
        <v>15</v>
      </c>
      <c r="C17" s="60">
        <f>лист4!K39</f>
        <v>1</v>
      </c>
      <c r="D17" s="59">
        <f>Лист6!K37</f>
        <v>1</v>
      </c>
      <c r="E17" s="59">
        <f>Лист2!K41</f>
        <v>75</v>
      </c>
      <c r="F17" s="66">
        <f t="shared" si="0"/>
        <v>77</v>
      </c>
      <c r="G17" s="40">
        <f>F17*100/F34</f>
        <v>1.71875</v>
      </c>
      <c r="H17" s="14"/>
      <c r="I17" s="14">
        <v>4</v>
      </c>
      <c r="J17" s="14"/>
      <c r="K17" s="41">
        <v>134</v>
      </c>
    </row>
    <row r="18" spans="1:14" ht="12" customHeight="1" x14ac:dyDescent="0.25">
      <c r="A18" s="56">
        <v>11</v>
      </c>
      <c r="B18" s="11" t="s">
        <v>16</v>
      </c>
      <c r="C18" s="60">
        <f>лист4!L39</f>
        <v>2</v>
      </c>
      <c r="D18" s="59">
        <f>Лист6!L37</f>
        <v>1</v>
      </c>
      <c r="E18" s="59">
        <f>Лист2!L41</f>
        <v>120</v>
      </c>
      <c r="F18" s="66">
        <f t="shared" si="0"/>
        <v>123</v>
      </c>
      <c r="G18" s="40">
        <f>F18*100/F34</f>
        <v>2.7455357142857144</v>
      </c>
      <c r="H18" s="14">
        <v>3</v>
      </c>
      <c r="I18" s="14">
        <v>7</v>
      </c>
      <c r="J18" s="14"/>
      <c r="K18" s="41">
        <v>55</v>
      </c>
    </row>
    <row r="19" spans="1:14" ht="12" customHeight="1" x14ac:dyDescent="0.25">
      <c r="A19" s="56">
        <v>12</v>
      </c>
      <c r="B19" s="11" t="s">
        <v>17</v>
      </c>
      <c r="C19" s="60">
        <f>лист4!M39</f>
        <v>2</v>
      </c>
      <c r="D19" s="59">
        <f>Лист6!M37</f>
        <v>1</v>
      </c>
      <c r="E19" s="59">
        <f>Лист2!M41</f>
        <v>173</v>
      </c>
      <c r="F19" s="66">
        <f t="shared" si="0"/>
        <v>176</v>
      </c>
      <c r="G19" s="40">
        <f>F19*100/F34</f>
        <v>3.9285714285714284</v>
      </c>
      <c r="H19" s="14">
        <v>1</v>
      </c>
      <c r="I19" s="14">
        <v>3</v>
      </c>
      <c r="J19" s="14"/>
      <c r="K19" s="41">
        <v>89</v>
      </c>
    </row>
    <row r="20" spans="1:14" ht="12" customHeight="1" x14ac:dyDescent="0.25">
      <c r="A20" s="56">
        <v>13</v>
      </c>
      <c r="B20" s="11" t="s">
        <v>18</v>
      </c>
      <c r="C20" s="60">
        <f>лист4!N39</f>
        <v>0</v>
      </c>
      <c r="D20" s="59">
        <f>Лист6!N37</f>
        <v>2</v>
      </c>
      <c r="E20" s="59">
        <f>Лист2!N41</f>
        <v>94</v>
      </c>
      <c r="F20" s="66">
        <f t="shared" si="0"/>
        <v>96</v>
      </c>
      <c r="G20" s="40">
        <f>F20*100/F34</f>
        <v>2.1428571428571428</v>
      </c>
      <c r="H20" s="14"/>
      <c r="I20" s="14">
        <v>1</v>
      </c>
      <c r="J20" s="14"/>
      <c r="K20" s="41">
        <v>39</v>
      </c>
    </row>
    <row r="21" spans="1:14" ht="12" customHeight="1" x14ac:dyDescent="0.25">
      <c r="A21" s="56">
        <v>14</v>
      </c>
      <c r="B21" s="11" t="s">
        <v>19</v>
      </c>
      <c r="C21" s="60">
        <f>лист4!O39</f>
        <v>0</v>
      </c>
      <c r="D21" s="59">
        <f>Лист6!O37</f>
        <v>2</v>
      </c>
      <c r="E21" s="59">
        <f>Лист2!O41</f>
        <v>192</v>
      </c>
      <c r="F21" s="66">
        <f t="shared" si="0"/>
        <v>194</v>
      </c>
      <c r="G21" s="40">
        <f>F21*100/F34</f>
        <v>4.3303571428571432</v>
      </c>
      <c r="H21" s="14">
        <v>27</v>
      </c>
      <c r="I21" s="14">
        <v>8</v>
      </c>
      <c r="J21" s="14"/>
      <c r="K21" s="41">
        <v>52</v>
      </c>
    </row>
    <row r="22" spans="1:14" ht="12" customHeight="1" x14ac:dyDescent="0.25">
      <c r="A22" s="56">
        <v>15</v>
      </c>
      <c r="B22" s="11" t="s">
        <v>20</v>
      </c>
      <c r="C22" s="60">
        <f>лист4!P39</f>
        <v>0</v>
      </c>
      <c r="D22" s="59">
        <f>Лист6!P37</f>
        <v>7</v>
      </c>
      <c r="E22" s="59">
        <f>Лист2!P41</f>
        <v>149</v>
      </c>
      <c r="F22" s="66">
        <f t="shared" si="0"/>
        <v>156</v>
      </c>
      <c r="G22" s="40">
        <f>F22*100/F34</f>
        <v>3.4821428571428572</v>
      </c>
      <c r="H22" s="14"/>
      <c r="I22" s="14"/>
      <c r="J22" s="14"/>
      <c r="K22" s="41">
        <v>55</v>
      </c>
    </row>
    <row r="23" spans="1:14" ht="12" customHeight="1" x14ac:dyDescent="0.25">
      <c r="A23" s="56">
        <v>16</v>
      </c>
      <c r="B23" s="11" t="s">
        <v>21</v>
      </c>
      <c r="C23" s="60">
        <f>лист4!Q39</f>
        <v>2</v>
      </c>
      <c r="D23" s="59">
        <f>Лист6!Q37</f>
        <v>0</v>
      </c>
      <c r="E23" s="59">
        <f>Лист2!Q41</f>
        <v>3</v>
      </c>
      <c r="F23" s="66">
        <f t="shared" si="0"/>
        <v>5</v>
      </c>
      <c r="G23" s="40">
        <f>F23*100/F34</f>
        <v>0.11160714285714286</v>
      </c>
      <c r="H23" s="14"/>
      <c r="I23" s="14">
        <v>1</v>
      </c>
      <c r="J23" s="14"/>
      <c r="K23" s="41">
        <v>3</v>
      </c>
    </row>
    <row r="24" spans="1:14" ht="12" customHeight="1" x14ac:dyDescent="0.25">
      <c r="A24" s="56">
        <v>17</v>
      </c>
      <c r="B24" s="11" t="s">
        <v>173</v>
      </c>
      <c r="C24" s="60">
        <f>лист4!R39</f>
        <v>0</v>
      </c>
      <c r="D24" s="59">
        <f>Лист6!R37</f>
        <v>0</v>
      </c>
      <c r="E24" s="59">
        <f>Лист2!R41</f>
        <v>3</v>
      </c>
      <c r="F24" s="66">
        <f t="shared" si="0"/>
        <v>3</v>
      </c>
      <c r="G24" s="40">
        <f>F24*100/F34</f>
        <v>6.6964285714285712E-2</v>
      </c>
      <c r="H24" s="14">
        <v>3</v>
      </c>
      <c r="I24" s="14"/>
      <c r="J24" s="14"/>
      <c r="K24" s="41">
        <v>1</v>
      </c>
    </row>
    <row r="25" spans="1:14" s="62" customFormat="1" ht="12" customHeight="1" x14ac:dyDescent="0.25">
      <c r="A25" s="56">
        <v>18</v>
      </c>
      <c r="B25" s="11" t="s">
        <v>168</v>
      </c>
      <c r="C25" s="61">
        <f>лист4!S39</f>
        <v>0</v>
      </c>
      <c r="D25" s="61">
        <f>Лист6!S37</f>
        <v>0</v>
      </c>
      <c r="E25" s="61">
        <f>Лист2!S41</f>
        <v>0</v>
      </c>
      <c r="F25" s="66">
        <f t="shared" si="0"/>
        <v>0</v>
      </c>
      <c r="G25" s="40">
        <f>F25*100/F34</f>
        <v>0</v>
      </c>
      <c r="H25" s="61"/>
      <c r="I25" s="61"/>
      <c r="J25" s="61"/>
      <c r="K25" s="41"/>
    </row>
    <row r="26" spans="1:14" ht="12" customHeight="1" x14ac:dyDescent="0.25">
      <c r="A26" s="56">
        <v>19</v>
      </c>
      <c r="B26" s="11" t="s">
        <v>160</v>
      </c>
      <c r="C26" s="60">
        <f>лист4!T39</f>
        <v>0</v>
      </c>
      <c r="D26" s="59">
        <f>Лист6!T37</f>
        <v>0</v>
      </c>
      <c r="E26" s="59">
        <f>Лист2!T41</f>
        <v>132</v>
      </c>
      <c r="F26" s="66">
        <f t="shared" si="0"/>
        <v>132</v>
      </c>
      <c r="G26" s="40">
        <f>F26*100/F34</f>
        <v>2.9464285714285716</v>
      </c>
      <c r="H26" s="14">
        <v>8</v>
      </c>
      <c r="I26" s="14">
        <v>3</v>
      </c>
      <c r="J26" s="14"/>
      <c r="K26" s="41">
        <v>83</v>
      </c>
    </row>
    <row r="27" spans="1:14" s="65" customFormat="1" ht="12" customHeight="1" x14ac:dyDescent="0.25">
      <c r="A27" s="56">
        <v>20</v>
      </c>
      <c r="B27" s="11" t="s">
        <v>188</v>
      </c>
      <c r="C27" s="64">
        <f>лист4!U39</f>
        <v>0</v>
      </c>
      <c r="D27" s="64">
        <f>Лист6!U37</f>
        <v>0</v>
      </c>
      <c r="E27" s="64">
        <f>Лист2!U41</f>
        <v>11</v>
      </c>
      <c r="F27" s="66">
        <f t="shared" si="0"/>
        <v>11</v>
      </c>
      <c r="G27" s="40">
        <f>F27*100/F34</f>
        <v>0.24553571428571427</v>
      </c>
      <c r="H27" s="64"/>
      <c r="I27" s="64"/>
      <c r="J27" s="64"/>
      <c r="K27" s="41">
        <v>40</v>
      </c>
      <c r="N27" s="65" t="s">
        <v>174</v>
      </c>
    </row>
    <row r="28" spans="1:14" ht="12" customHeight="1" x14ac:dyDescent="0.25">
      <c r="A28" s="56">
        <v>21</v>
      </c>
      <c r="B28" s="11" t="s">
        <v>176</v>
      </c>
      <c r="C28" s="60">
        <f>лист4!V39</f>
        <v>0</v>
      </c>
      <c r="D28" s="59">
        <f>Лист6!V37</f>
        <v>0</v>
      </c>
      <c r="E28" s="59">
        <f>Лист2!V41</f>
        <v>15</v>
      </c>
      <c r="F28" s="66">
        <f t="shared" si="0"/>
        <v>15</v>
      </c>
      <c r="G28" s="40">
        <f>F28*100/F34</f>
        <v>0.33482142857142855</v>
      </c>
      <c r="H28" s="14">
        <v>79</v>
      </c>
      <c r="I28" s="14">
        <v>4</v>
      </c>
      <c r="J28" s="14"/>
      <c r="K28" s="41">
        <v>38</v>
      </c>
    </row>
    <row r="29" spans="1:14" ht="12" customHeight="1" x14ac:dyDescent="0.25">
      <c r="A29" s="56">
        <v>22</v>
      </c>
      <c r="B29" s="11" t="s">
        <v>194</v>
      </c>
      <c r="C29" s="60">
        <f>лист4!W39</f>
        <v>0</v>
      </c>
      <c r="D29" s="59">
        <f>Лист6!W37</f>
        <v>0</v>
      </c>
      <c r="E29" s="59">
        <f>Лист2!W41</f>
        <v>35</v>
      </c>
      <c r="F29" s="66">
        <f t="shared" si="0"/>
        <v>35</v>
      </c>
      <c r="G29" s="40">
        <f>F29*100/F34</f>
        <v>0.78125</v>
      </c>
      <c r="H29" s="14"/>
      <c r="I29" s="14"/>
      <c r="J29" s="14"/>
      <c r="K29" s="41">
        <v>13</v>
      </c>
    </row>
    <row r="30" spans="1:14" s="71" customFormat="1" ht="12" customHeight="1" x14ac:dyDescent="0.25">
      <c r="A30" s="56">
        <v>23</v>
      </c>
      <c r="B30" s="11" t="s">
        <v>177</v>
      </c>
      <c r="C30" s="70">
        <f>лист4!X39</f>
        <v>0</v>
      </c>
      <c r="D30" s="70">
        <f>Лист6!X37</f>
        <v>0</v>
      </c>
      <c r="E30" s="70">
        <f>Лист2!W41</f>
        <v>35</v>
      </c>
      <c r="F30" s="70">
        <f>C30+D30+E30</f>
        <v>35</v>
      </c>
      <c r="G30" s="40">
        <f>F30*100/F34</f>
        <v>0.78125</v>
      </c>
      <c r="H30" s="70"/>
      <c r="I30" s="70"/>
      <c r="J30" s="70"/>
      <c r="K30" s="41">
        <v>17</v>
      </c>
    </row>
    <row r="31" spans="1:14" s="71" customFormat="1" ht="12" customHeight="1" x14ac:dyDescent="0.25">
      <c r="A31" s="56">
        <v>24</v>
      </c>
      <c r="B31" s="11" t="s">
        <v>178</v>
      </c>
      <c r="C31" s="70">
        <f>лист4!Y39</f>
        <v>0</v>
      </c>
      <c r="D31" s="72">
        <f>Лист6!Z37</f>
        <v>0</v>
      </c>
      <c r="E31" s="70">
        <f>Лист2!X41</f>
        <v>29</v>
      </c>
      <c r="F31" s="72">
        <f>C31+D31+E31</f>
        <v>29</v>
      </c>
      <c r="G31" s="40">
        <f>F31*100/F36</f>
        <v>46.774193548387096</v>
      </c>
      <c r="H31" s="70">
        <v>2</v>
      </c>
      <c r="I31" s="70">
        <v>1</v>
      </c>
      <c r="J31" s="70"/>
      <c r="K31" s="41">
        <v>19</v>
      </c>
    </row>
    <row r="32" spans="1:14" s="71" customFormat="1" ht="12" customHeight="1" x14ac:dyDescent="0.25">
      <c r="A32" s="56">
        <v>25</v>
      </c>
      <c r="B32" s="11" t="s">
        <v>182</v>
      </c>
      <c r="C32" s="72">
        <f>лист4!Z39</f>
        <v>0</v>
      </c>
      <c r="D32" s="72">
        <f>Лист6!Z37</f>
        <v>0</v>
      </c>
      <c r="E32" s="70">
        <f>Лист2!Y41</f>
        <v>28</v>
      </c>
      <c r="F32" s="72">
        <f>C32+D32+E32</f>
        <v>28</v>
      </c>
      <c r="G32" s="40">
        <f>F32*100/F34</f>
        <v>0.625</v>
      </c>
      <c r="H32" s="70"/>
      <c r="I32" s="70"/>
      <c r="J32" s="70"/>
      <c r="K32" s="41"/>
    </row>
    <row r="33" spans="1:15" s="71" customFormat="1" ht="12" customHeight="1" x14ac:dyDescent="0.25">
      <c r="A33" s="56">
        <v>26</v>
      </c>
      <c r="B33" s="11" t="s">
        <v>172</v>
      </c>
      <c r="C33" s="70">
        <f>лист4!AA39</f>
        <v>0</v>
      </c>
      <c r="D33" s="72">
        <f>Лист6!AA37</f>
        <v>0</v>
      </c>
      <c r="E33" s="70">
        <f>Лист2!AA41</f>
        <v>3</v>
      </c>
      <c r="F33" s="72">
        <f>C33+D33+E33</f>
        <v>3</v>
      </c>
      <c r="G33" s="40">
        <f>F33*100/F34</f>
        <v>6.6964285714285712E-2</v>
      </c>
      <c r="H33" s="70"/>
      <c r="I33" s="70"/>
      <c r="J33" s="70"/>
      <c r="K33" s="41">
        <v>11</v>
      </c>
    </row>
    <row r="34" spans="1:15" ht="12" customHeight="1" x14ac:dyDescent="0.25">
      <c r="A34" s="56">
        <v>27</v>
      </c>
      <c r="B34" s="12" t="s">
        <v>195</v>
      </c>
      <c r="C34" s="52">
        <f>SUM(C8:C33)</f>
        <v>507</v>
      </c>
      <c r="D34" s="52">
        <f>SUM(D8:D33)</f>
        <v>90</v>
      </c>
      <c r="E34" s="52">
        <f>Лист2!AB41</f>
        <v>3883</v>
      </c>
      <c r="F34" s="56">
        <f t="shared" si="0"/>
        <v>4480</v>
      </c>
      <c r="G34" s="51">
        <v>100</v>
      </c>
      <c r="H34" s="43">
        <f>SUM(H8:H33)</f>
        <v>158</v>
      </c>
      <c r="I34" s="43">
        <f>SUM(I8:I33)</f>
        <v>167</v>
      </c>
      <c r="J34" s="43">
        <f>SUM(J8:J29)</f>
        <v>4</v>
      </c>
      <c r="K34" s="52">
        <f>SUM(K8:K33)</f>
        <v>1977</v>
      </c>
      <c r="O34" t="s">
        <v>187</v>
      </c>
    </row>
    <row r="35" spans="1:15" ht="12" customHeight="1" x14ac:dyDescent="0.25">
      <c r="A35" s="56">
        <v>28</v>
      </c>
      <c r="B35" s="12" t="s">
        <v>189</v>
      </c>
      <c r="C35" s="43">
        <v>499</v>
      </c>
      <c r="D35" s="43">
        <v>105</v>
      </c>
      <c r="E35" s="43">
        <v>3814</v>
      </c>
      <c r="F35" s="56">
        <f t="shared" si="0"/>
        <v>4418</v>
      </c>
      <c r="G35" s="43"/>
      <c r="H35" s="43">
        <v>389</v>
      </c>
      <c r="I35" s="43">
        <v>476</v>
      </c>
      <c r="J35" s="43">
        <v>11</v>
      </c>
      <c r="K35" s="52">
        <v>1892</v>
      </c>
    </row>
    <row r="36" spans="1:15" ht="12" customHeight="1" x14ac:dyDescent="0.25">
      <c r="A36" s="56">
        <v>29</v>
      </c>
      <c r="B36" s="12" t="s">
        <v>196</v>
      </c>
      <c r="C36" s="51">
        <f>C34-C35</f>
        <v>8</v>
      </c>
      <c r="D36" s="51">
        <f>D34-D35</f>
        <v>-15</v>
      </c>
      <c r="E36" s="51">
        <f>E34-E35</f>
        <v>69</v>
      </c>
      <c r="F36" s="51">
        <f>F34-F35</f>
        <v>62</v>
      </c>
      <c r="G36" s="51" t="s">
        <v>186</v>
      </c>
      <c r="H36" s="51">
        <f>H34-H35</f>
        <v>-231</v>
      </c>
      <c r="I36" s="51">
        <f>I34-I35</f>
        <v>-309</v>
      </c>
      <c r="J36" s="51">
        <f>J34-J35</f>
        <v>-7</v>
      </c>
      <c r="K36" s="51">
        <f>K34-K35</f>
        <v>85</v>
      </c>
    </row>
    <row r="37" spans="1:15" ht="12" customHeight="1" x14ac:dyDescent="0.25">
      <c r="A37" s="56">
        <v>30</v>
      </c>
      <c r="B37" s="11" t="s">
        <v>197</v>
      </c>
      <c r="C37" s="14"/>
      <c r="D37" s="14"/>
      <c r="E37" s="14"/>
      <c r="F37" s="56"/>
      <c r="G37" s="14"/>
      <c r="H37" s="14"/>
      <c r="I37" s="14"/>
      <c r="J37" s="14"/>
      <c r="K37" s="41"/>
    </row>
    <row r="38" spans="1:15" ht="12" customHeight="1" x14ac:dyDescent="0.25">
      <c r="A38" s="56">
        <v>31</v>
      </c>
      <c r="B38" s="11" t="s">
        <v>190</v>
      </c>
      <c r="C38" s="14"/>
      <c r="D38" s="14"/>
      <c r="E38" s="14"/>
      <c r="F38" s="56"/>
      <c r="G38" s="14"/>
      <c r="H38" s="14"/>
      <c r="I38" s="14"/>
      <c r="J38" s="14"/>
      <c r="K38" s="41"/>
    </row>
    <row r="39" spans="1:15" ht="12" customHeight="1" x14ac:dyDescent="0.25">
      <c r="A39" s="56">
        <v>32</v>
      </c>
      <c r="B39" s="12" t="s">
        <v>196</v>
      </c>
      <c r="C39" s="14"/>
      <c r="D39" s="14"/>
      <c r="E39" s="14"/>
      <c r="F39" s="51">
        <f>F37-F38</f>
        <v>0</v>
      </c>
      <c r="G39" s="51" t="e">
        <f>F37/F38*100</f>
        <v>#DIV/0!</v>
      </c>
      <c r="H39" s="14"/>
      <c r="I39" s="14"/>
      <c r="J39" s="14"/>
      <c r="K39" s="41"/>
    </row>
    <row r="40" spans="1:15" ht="12" customHeight="1" x14ac:dyDescent="0.25">
      <c r="A40" s="56">
        <v>33</v>
      </c>
      <c r="B40" s="12" t="s">
        <v>198</v>
      </c>
      <c r="C40" s="14"/>
      <c r="D40" s="14"/>
      <c r="E40" s="14"/>
      <c r="F40" s="56">
        <f>F34+F37</f>
        <v>4480</v>
      </c>
      <c r="G40" s="14"/>
      <c r="H40" s="14"/>
      <c r="I40" s="14"/>
      <c r="J40" s="14"/>
      <c r="K40" s="41"/>
    </row>
    <row r="41" spans="1:15" ht="12" customHeight="1" x14ac:dyDescent="0.25">
      <c r="A41" s="56">
        <v>34</v>
      </c>
      <c r="B41" s="12" t="s">
        <v>191</v>
      </c>
      <c r="C41" s="14"/>
      <c r="D41" s="14"/>
      <c r="E41" s="14"/>
      <c r="F41" s="56">
        <f>F35+F38</f>
        <v>4418</v>
      </c>
      <c r="G41" s="14"/>
      <c r="H41" s="14"/>
      <c r="I41" s="14"/>
      <c r="J41" s="14"/>
      <c r="K41" s="41"/>
    </row>
    <row r="42" spans="1:15" ht="12" customHeight="1" x14ac:dyDescent="0.25">
      <c r="A42" s="56">
        <v>35</v>
      </c>
      <c r="B42" s="12" t="s">
        <v>196</v>
      </c>
      <c r="C42" s="14"/>
      <c r="D42" s="14"/>
      <c r="E42" s="14"/>
      <c r="F42" s="51">
        <f>F40-F41</f>
        <v>62</v>
      </c>
      <c r="G42" s="51">
        <f>F40/F41*100</f>
        <v>101.40334993209596</v>
      </c>
      <c r="H42" s="14"/>
      <c r="I42" s="14"/>
      <c r="J42" s="14"/>
      <c r="K42" s="42"/>
    </row>
    <row r="43" spans="1:15" x14ac:dyDescent="0.25">
      <c r="B43" s="77" t="s">
        <v>149</v>
      </c>
      <c r="C43" s="77"/>
      <c r="D43" s="77"/>
      <c r="E43" s="77"/>
      <c r="F43" s="77"/>
      <c r="G43" s="77"/>
      <c r="H43" s="77"/>
      <c r="I43" s="77"/>
      <c r="J43" s="77"/>
      <c r="K43" s="77"/>
    </row>
    <row r="44" spans="1:15" x14ac:dyDescent="0.25">
      <c r="B44" s="77"/>
      <c r="C44" s="77"/>
      <c r="D44" s="77"/>
      <c r="E44" s="77"/>
      <c r="F44" s="77"/>
      <c r="G44" s="77"/>
      <c r="H44" s="77"/>
      <c r="I44" s="77"/>
      <c r="J44" s="77"/>
      <c r="K44" s="77"/>
    </row>
  </sheetData>
  <mergeCells count="15">
    <mergeCell ref="B44:K44"/>
    <mergeCell ref="K5:K6"/>
    <mergeCell ref="A5:A6"/>
    <mergeCell ref="E5:E6"/>
    <mergeCell ref="B5:B6"/>
    <mergeCell ref="C5:C6"/>
    <mergeCell ref="D5:D6"/>
    <mergeCell ref="B43:K43"/>
    <mergeCell ref="I1:J1"/>
    <mergeCell ref="B4:J4"/>
    <mergeCell ref="B3:J3"/>
    <mergeCell ref="B2:J2"/>
    <mergeCell ref="F5:F6"/>
    <mergeCell ref="G5:G6"/>
    <mergeCell ref="H5:J5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workbookViewId="0">
      <selection activeCell="C7" sqref="C7"/>
    </sheetView>
  </sheetViews>
  <sheetFormatPr defaultRowHeight="15" x14ac:dyDescent="0.25"/>
  <cols>
    <col min="1" max="1" width="18.7109375" customWidth="1"/>
    <col min="2" max="2" width="5.85546875" customWidth="1"/>
    <col min="3" max="3" width="6.28515625" customWidth="1"/>
    <col min="4" max="4" width="4.5703125" customWidth="1"/>
    <col min="5" max="5" width="4.28515625" customWidth="1"/>
    <col min="6" max="6" width="4.28515625" style="62" customWidth="1"/>
    <col min="7" max="7" width="5.5703125" customWidth="1"/>
    <col min="8" max="18" width="4.28515625" customWidth="1"/>
    <col min="19" max="20" width="4.28515625" style="62" customWidth="1"/>
    <col min="21" max="27" width="4.28515625" customWidth="1"/>
    <col min="28" max="28" width="5.42578125" customWidth="1"/>
    <col min="29" max="29" width="9.140625" customWidth="1"/>
  </cols>
  <sheetData>
    <row r="1" spans="1:35" x14ac:dyDescent="0.25">
      <c r="A1" s="32"/>
      <c r="B1" s="46"/>
      <c r="C1" s="7" t="s">
        <v>87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3" t="s">
        <v>86</v>
      </c>
      <c r="AB1" s="73"/>
      <c r="AC1" s="6"/>
    </row>
    <row r="2" spans="1:35" x14ac:dyDescent="0.25">
      <c r="A2" s="86" t="s">
        <v>202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"/>
    </row>
    <row r="3" spans="1:35" ht="14.45" customHeight="1" x14ac:dyDescent="0.25">
      <c r="A3" s="32"/>
      <c r="B3" s="46"/>
      <c r="C3" s="46"/>
      <c r="D3" s="46"/>
      <c r="E3" s="9" t="s">
        <v>88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6"/>
      <c r="AC3" s="6"/>
    </row>
    <row r="4" spans="1:35" ht="15" customHeight="1" x14ac:dyDescent="0.25">
      <c r="A4" s="89"/>
      <c r="B4" s="89" t="s">
        <v>23</v>
      </c>
      <c r="C4" s="89" t="s">
        <v>158</v>
      </c>
      <c r="D4" s="89" t="s">
        <v>24</v>
      </c>
      <c r="E4" s="89" t="s">
        <v>25</v>
      </c>
      <c r="F4" s="89" t="s">
        <v>161</v>
      </c>
      <c r="G4" s="87" t="s">
        <v>83</v>
      </c>
      <c r="H4" s="89" t="s">
        <v>26</v>
      </c>
      <c r="I4" s="87" t="s">
        <v>200</v>
      </c>
      <c r="J4" s="87" t="s">
        <v>85</v>
      </c>
      <c r="K4" s="87" t="s">
        <v>27</v>
      </c>
      <c r="L4" s="87" t="s">
        <v>28</v>
      </c>
      <c r="M4" s="87" t="s">
        <v>29</v>
      </c>
      <c r="N4" s="87" t="s">
        <v>30</v>
      </c>
      <c r="O4" s="87" t="s">
        <v>84</v>
      </c>
      <c r="P4" s="87" t="s">
        <v>31</v>
      </c>
      <c r="Q4" s="87" t="s">
        <v>32</v>
      </c>
      <c r="R4" s="87" t="s">
        <v>179</v>
      </c>
      <c r="S4" s="87" t="s">
        <v>163</v>
      </c>
      <c r="T4" s="89" t="s">
        <v>183</v>
      </c>
      <c r="U4" s="87" t="s">
        <v>188</v>
      </c>
      <c r="V4" s="87" t="s">
        <v>180</v>
      </c>
      <c r="W4" s="87" t="s">
        <v>192</v>
      </c>
      <c r="X4" s="87" t="s">
        <v>177</v>
      </c>
      <c r="Y4" s="87" t="s">
        <v>181</v>
      </c>
      <c r="Z4" s="87" t="s">
        <v>182</v>
      </c>
      <c r="AA4" s="87" t="s">
        <v>172</v>
      </c>
      <c r="AB4" s="89" t="s">
        <v>33</v>
      </c>
    </row>
    <row r="5" spans="1:35" ht="19.5" customHeight="1" x14ac:dyDescent="0.25">
      <c r="A5" s="89"/>
      <c r="B5" s="89"/>
      <c r="C5" s="89"/>
      <c r="D5" s="89"/>
      <c r="E5" s="89"/>
      <c r="F5" s="89"/>
      <c r="G5" s="88"/>
      <c r="H5" s="89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9"/>
      <c r="U5" s="88"/>
      <c r="V5" s="88"/>
      <c r="W5" s="88"/>
      <c r="X5" s="88"/>
      <c r="Y5" s="88"/>
      <c r="Z5" s="88"/>
      <c r="AA5" s="88"/>
      <c r="AB5" s="89"/>
    </row>
    <row r="6" spans="1:35" ht="14.1" customHeight="1" x14ac:dyDescent="0.25">
      <c r="A6" s="38" t="s">
        <v>34</v>
      </c>
      <c r="B6" s="47">
        <v>121</v>
      </c>
      <c r="C6" s="47">
        <v>43</v>
      </c>
      <c r="D6" s="47">
        <v>28</v>
      </c>
      <c r="E6" s="47">
        <v>27</v>
      </c>
      <c r="F6" s="47">
        <v>11</v>
      </c>
      <c r="G6" s="47">
        <v>5</v>
      </c>
      <c r="H6" s="47">
        <v>19</v>
      </c>
      <c r="I6" s="47"/>
      <c r="J6" s="47"/>
      <c r="K6" s="47">
        <v>4</v>
      </c>
      <c r="L6" s="47">
        <v>13</v>
      </c>
      <c r="M6" s="47">
        <v>3</v>
      </c>
      <c r="N6" s="47">
        <v>2</v>
      </c>
      <c r="O6" s="47">
        <v>8</v>
      </c>
      <c r="P6" s="47">
        <v>2</v>
      </c>
      <c r="Q6" s="47">
        <v>1</v>
      </c>
      <c r="R6" s="47"/>
      <c r="S6" s="47"/>
      <c r="T6" s="47">
        <v>112</v>
      </c>
      <c r="U6" s="47"/>
      <c r="V6" s="47"/>
      <c r="W6" s="47"/>
      <c r="X6" s="47"/>
      <c r="Y6" s="47"/>
      <c r="Z6" s="47"/>
      <c r="AA6" s="47"/>
      <c r="AB6" s="2">
        <f t="shared" ref="AB6:AB40" si="0">SUM(B6:AA6)</f>
        <v>399</v>
      </c>
    </row>
    <row r="7" spans="1:35" ht="12.95" customHeight="1" x14ac:dyDescent="0.25">
      <c r="A7" s="38" t="s">
        <v>35</v>
      </c>
      <c r="B7" s="47">
        <v>159</v>
      </c>
      <c r="C7" s="47">
        <v>98</v>
      </c>
      <c r="D7" s="47">
        <v>56</v>
      </c>
      <c r="E7" s="47">
        <v>28</v>
      </c>
      <c r="F7" s="47">
        <v>10</v>
      </c>
      <c r="G7" s="47">
        <v>25</v>
      </c>
      <c r="H7" s="47">
        <v>96</v>
      </c>
      <c r="I7" s="47"/>
      <c r="J7" s="47">
        <v>12</v>
      </c>
      <c r="K7" s="47">
        <v>14</v>
      </c>
      <c r="L7" s="47">
        <v>25</v>
      </c>
      <c r="M7" s="47">
        <v>13</v>
      </c>
      <c r="N7" s="47">
        <v>7</v>
      </c>
      <c r="O7" s="47">
        <v>16</v>
      </c>
      <c r="P7" s="47">
        <v>9</v>
      </c>
      <c r="Q7" s="47">
        <v>1</v>
      </c>
      <c r="R7" s="47">
        <v>3</v>
      </c>
      <c r="S7" s="47"/>
      <c r="T7" s="47">
        <v>17</v>
      </c>
      <c r="U7" s="47">
        <v>1</v>
      </c>
      <c r="V7" s="47">
        <v>3</v>
      </c>
      <c r="W7" s="47"/>
      <c r="X7" s="47">
        <v>2</v>
      </c>
      <c r="Y7" s="47"/>
      <c r="Z7" s="47"/>
      <c r="AA7" s="47">
        <v>2</v>
      </c>
      <c r="AB7" s="2">
        <f t="shared" si="0"/>
        <v>597</v>
      </c>
    </row>
    <row r="8" spans="1:35" ht="12.95" customHeight="1" x14ac:dyDescent="0.25">
      <c r="A8" s="38" t="s">
        <v>36</v>
      </c>
      <c r="B8" s="47"/>
      <c r="C8" s="47">
        <v>4</v>
      </c>
      <c r="D8" s="47">
        <v>12</v>
      </c>
      <c r="E8" s="47"/>
      <c r="F8" s="47"/>
      <c r="G8" s="47">
        <v>323</v>
      </c>
      <c r="H8" s="47"/>
      <c r="I8" s="47"/>
      <c r="J8" s="47"/>
      <c r="K8" s="47"/>
      <c r="L8" s="47">
        <v>5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2">
        <f t="shared" si="0"/>
        <v>344</v>
      </c>
    </row>
    <row r="9" spans="1:35" ht="12.95" customHeight="1" x14ac:dyDescent="0.25">
      <c r="A9" s="38" t="s">
        <v>37</v>
      </c>
      <c r="B9" s="47"/>
      <c r="C9" s="47"/>
      <c r="D9" s="47">
        <v>95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2">
        <f t="shared" si="0"/>
        <v>95</v>
      </c>
    </row>
    <row r="10" spans="1:35" ht="12.95" customHeight="1" x14ac:dyDescent="0.25">
      <c r="A10" s="38" t="s">
        <v>38</v>
      </c>
      <c r="B10" s="47"/>
      <c r="C10" s="47">
        <v>45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>
        <v>1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2">
        <f t="shared" si="0"/>
        <v>46</v>
      </c>
    </row>
    <row r="11" spans="1:35" ht="12.95" customHeight="1" x14ac:dyDescent="0.25">
      <c r="A11" s="38" t="s">
        <v>39</v>
      </c>
      <c r="B11" s="47"/>
      <c r="C11" s="47">
        <v>55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2">
        <f t="shared" si="0"/>
        <v>55</v>
      </c>
      <c r="AF11" t="s">
        <v>187</v>
      </c>
    </row>
    <row r="12" spans="1:35" ht="12.95" customHeight="1" x14ac:dyDescent="0.25">
      <c r="A12" s="38" t="s">
        <v>40</v>
      </c>
      <c r="B12" s="47">
        <v>1</v>
      </c>
      <c r="C12" s="47">
        <v>42</v>
      </c>
      <c r="D12" s="47">
        <v>1</v>
      </c>
      <c r="E12" s="47"/>
      <c r="F12" s="47"/>
      <c r="G12" s="47">
        <v>27</v>
      </c>
      <c r="H12" s="47">
        <v>3</v>
      </c>
      <c r="I12" s="47"/>
      <c r="J12" s="47"/>
      <c r="K12" s="47"/>
      <c r="L12" s="47">
        <v>3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2">
        <f t="shared" si="0"/>
        <v>77</v>
      </c>
      <c r="AI12" t="s">
        <v>174</v>
      </c>
    </row>
    <row r="13" spans="1:35" ht="12.95" customHeight="1" x14ac:dyDescent="0.25">
      <c r="A13" s="38" t="s">
        <v>41</v>
      </c>
      <c r="B13" s="47"/>
      <c r="C13" s="47">
        <v>91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2">
        <f t="shared" si="0"/>
        <v>91</v>
      </c>
    </row>
    <row r="14" spans="1:35" ht="12.95" customHeight="1" x14ac:dyDescent="0.25">
      <c r="A14" s="38" t="s">
        <v>42</v>
      </c>
      <c r="B14" s="47">
        <v>1</v>
      </c>
      <c r="C14" s="47">
        <v>7</v>
      </c>
      <c r="D14" s="47">
        <v>59</v>
      </c>
      <c r="E14" s="47"/>
      <c r="F14" s="47"/>
      <c r="G14" s="47"/>
      <c r="H14" s="47"/>
      <c r="I14" s="47"/>
      <c r="J14" s="47"/>
      <c r="K14" s="47">
        <v>11</v>
      </c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2">
        <f t="shared" si="0"/>
        <v>78</v>
      </c>
    </row>
    <row r="15" spans="1:35" ht="12.95" customHeight="1" x14ac:dyDescent="0.25">
      <c r="A15" s="38" t="s">
        <v>43</v>
      </c>
      <c r="B15" s="47"/>
      <c r="C15" s="47"/>
      <c r="D15" s="47"/>
      <c r="E15" s="47"/>
      <c r="F15" s="47"/>
      <c r="G15" s="47">
        <v>198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2">
        <f t="shared" si="0"/>
        <v>198</v>
      </c>
    </row>
    <row r="16" spans="1:35" ht="12.95" customHeight="1" x14ac:dyDescent="0.25">
      <c r="A16" s="38" t="s">
        <v>44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2">
        <f t="shared" si="0"/>
        <v>0</v>
      </c>
      <c r="AE16" t="s">
        <v>156</v>
      </c>
    </row>
    <row r="17" spans="1:35" ht="12.95" customHeight="1" x14ac:dyDescent="0.25">
      <c r="A17" s="38" t="s">
        <v>45</v>
      </c>
      <c r="B17" s="47"/>
      <c r="C17" s="47">
        <v>89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2">
        <f t="shared" si="0"/>
        <v>89</v>
      </c>
    </row>
    <row r="18" spans="1:35" ht="12.95" customHeight="1" x14ac:dyDescent="0.25">
      <c r="A18" s="38" t="s">
        <v>46</v>
      </c>
      <c r="B18" s="47"/>
      <c r="C18" s="47">
        <v>64</v>
      </c>
      <c r="D18" s="47"/>
      <c r="E18" s="47"/>
      <c r="F18" s="47"/>
      <c r="G18" s="47"/>
      <c r="H18" s="47">
        <v>5</v>
      </c>
      <c r="I18" s="47"/>
      <c r="J18" s="47"/>
      <c r="K18" s="47"/>
      <c r="L18" s="47">
        <v>29</v>
      </c>
      <c r="M18" s="47"/>
      <c r="N18" s="47"/>
      <c r="O18" s="47"/>
      <c r="P18" s="47">
        <v>2</v>
      </c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2">
        <f t="shared" si="0"/>
        <v>100</v>
      </c>
      <c r="AH18" t="s">
        <v>174</v>
      </c>
    </row>
    <row r="19" spans="1:35" ht="12.95" customHeight="1" x14ac:dyDescent="0.25">
      <c r="A19" s="38" t="s">
        <v>47</v>
      </c>
      <c r="B19" s="47"/>
      <c r="C19" s="47">
        <v>4</v>
      </c>
      <c r="D19" s="47"/>
      <c r="E19" s="47"/>
      <c r="F19" s="47"/>
      <c r="G19" s="47"/>
      <c r="H19" s="47"/>
      <c r="I19" s="47"/>
      <c r="J19" s="47"/>
      <c r="K19" s="47"/>
      <c r="L19" s="47">
        <v>38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2">
        <f t="shared" si="0"/>
        <v>42</v>
      </c>
      <c r="AF19" t="s">
        <v>187</v>
      </c>
    </row>
    <row r="20" spans="1:35" ht="12.95" customHeight="1" x14ac:dyDescent="0.25">
      <c r="A20" s="38" t="s">
        <v>48</v>
      </c>
      <c r="B20" s="47">
        <v>97</v>
      </c>
      <c r="C20" s="47"/>
      <c r="D20" s="47">
        <v>3</v>
      </c>
      <c r="E20" s="47"/>
      <c r="F20" s="47"/>
      <c r="G20" s="47"/>
      <c r="H20" s="47">
        <v>3</v>
      </c>
      <c r="I20" s="47"/>
      <c r="J20" s="47"/>
      <c r="K20" s="47"/>
      <c r="L20" s="47"/>
      <c r="M20" s="47"/>
      <c r="N20" s="47"/>
      <c r="O20" s="47"/>
      <c r="P20" s="47">
        <v>1</v>
      </c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2">
        <f t="shared" si="0"/>
        <v>104</v>
      </c>
    </row>
    <row r="21" spans="1:35" ht="12.95" customHeight="1" x14ac:dyDescent="0.25">
      <c r="A21" s="38" t="s">
        <v>49</v>
      </c>
      <c r="B21" s="47">
        <v>2</v>
      </c>
      <c r="C21" s="47">
        <v>22</v>
      </c>
      <c r="D21" s="47"/>
      <c r="E21" s="47"/>
      <c r="F21" s="47"/>
      <c r="G21" s="47"/>
      <c r="H21" s="47">
        <v>1</v>
      </c>
      <c r="I21" s="47"/>
      <c r="J21" s="47"/>
      <c r="K21" s="47"/>
      <c r="L21" s="47">
        <v>1</v>
      </c>
      <c r="M21" s="47"/>
      <c r="N21" s="47">
        <v>2</v>
      </c>
      <c r="O21" s="47"/>
      <c r="P21" s="47">
        <v>122</v>
      </c>
      <c r="Q21" s="47"/>
      <c r="R21" s="47"/>
      <c r="S21" s="47"/>
      <c r="T21" s="47"/>
      <c r="U21" s="47">
        <v>10</v>
      </c>
      <c r="V21" s="47"/>
      <c r="W21" s="47"/>
      <c r="X21" s="47"/>
      <c r="Y21" s="47"/>
      <c r="Z21" s="47"/>
      <c r="AA21" s="47"/>
      <c r="AB21" s="2">
        <f t="shared" si="0"/>
        <v>160</v>
      </c>
    </row>
    <row r="22" spans="1:35" ht="12.95" customHeight="1" x14ac:dyDescent="0.25">
      <c r="A22" s="38" t="s">
        <v>50</v>
      </c>
      <c r="B22" s="47"/>
      <c r="C22" s="47"/>
      <c r="D22" s="47">
        <v>14</v>
      </c>
      <c r="E22" s="47"/>
      <c r="F22" s="47"/>
      <c r="G22" s="47"/>
      <c r="H22" s="47"/>
      <c r="I22" s="47"/>
      <c r="J22" s="47"/>
      <c r="K22" s="47">
        <v>1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2">
        <f t="shared" si="0"/>
        <v>15</v>
      </c>
    </row>
    <row r="23" spans="1:35" ht="12.95" customHeight="1" x14ac:dyDescent="0.25">
      <c r="A23" s="38" t="s">
        <v>51</v>
      </c>
      <c r="B23" s="47"/>
      <c r="C23" s="47"/>
      <c r="D23" s="47">
        <v>1</v>
      </c>
      <c r="E23" s="47"/>
      <c r="F23" s="47"/>
      <c r="G23" s="47"/>
      <c r="H23" s="47">
        <v>4</v>
      </c>
      <c r="I23" s="47"/>
      <c r="J23" s="47"/>
      <c r="K23" s="47"/>
      <c r="L23" s="47"/>
      <c r="M23" s="47"/>
      <c r="N23" s="47"/>
      <c r="O23" s="47"/>
      <c r="P23" s="47">
        <v>9</v>
      </c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2">
        <f t="shared" si="0"/>
        <v>14</v>
      </c>
      <c r="AI23" t="s">
        <v>193</v>
      </c>
    </row>
    <row r="24" spans="1:35" ht="12.95" customHeight="1" x14ac:dyDescent="0.25">
      <c r="A24" s="38" t="s">
        <v>52</v>
      </c>
      <c r="B24" s="47"/>
      <c r="C24" s="47"/>
      <c r="D24" s="47">
        <v>22</v>
      </c>
      <c r="E24" s="47"/>
      <c r="F24" s="47"/>
      <c r="G24" s="47"/>
      <c r="H24" s="47"/>
      <c r="I24" s="47"/>
      <c r="J24" s="47"/>
      <c r="K24" s="47">
        <v>15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2">
        <f t="shared" si="0"/>
        <v>37</v>
      </c>
    </row>
    <row r="25" spans="1:35" ht="12.95" customHeight="1" x14ac:dyDescent="0.25">
      <c r="A25" s="38" t="s">
        <v>53</v>
      </c>
      <c r="B25" s="47">
        <v>11</v>
      </c>
      <c r="C25" s="47"/>
      <c r="D25" s="47">
        <v>1</v>
      </c>
      <c r="E25" s="47"/>
      <c r="F25" s="47"/>
      <c r="G25" s="47"/>
      <c r="H25" s="47">
        <v>256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2">
        <f t="shared" si="0"/>
        <v>268</v>
      </c>
      <c r="AG25" t="s">
        <v>187</v>
      </c>
    </row>
    <row r="26" spans="1:35" ht="12.95" customHeight="1" x14ac:dyDescent="0.25">
      <c r="A26" s="38" t="s">
        <v>54</v>
      </c>
      <c r="B26" s="47">
        <v>1</v>
      </c>
      <c r="C26" s="47"/>
      <c r="D26" s="47"/>
      <c r="E26" s="47"/>
      <c r="F26" s="47"/>
      <c r="G26" s="47"/>
      <c r="H26" s="47">
        <v>1</v>
      </c>
      <c r="I26" s="47"/>
      <c r="J26" s="47"/>
      <c r="K26" s="47"/>
      <c r="L26" s="47"/>
      <c r="M26" s="47"/>
      <c r="N26" s="47">
        <v>77</v>
      </c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2">
        <f t="shared" si="0"/>
        <v>79</v>
      </c>
    </row>
    <row r="27" spans="1:35" ht="12.95" customHeight="1" x14ac:dyDescent="0.25">
      <c r="A27" s="38" t="s">
        <v>55</v>
      </c>
      <c r="B27" s="47">
        <v>9</v>
      </c>
      <c r="C27" s="47"/>
      <c r="D27" s="47"/>
      <c r="E27" s="47"/>
      <c r="F27" s="47"/>
      <c r="G27" s="47"/>
      <c r="H27" s="47">
        <v>1</v>
      </c>
      <c r="I27" s="47"/>
      <c r="J27" s="47"/>
      <c r="K27" s="47"/>
      <c r="L27" s="47"/>
      <c r="M27" s="47"/>
      <c r="N27" s="47">
        <v>1</v>
      </c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2">
        <f t="shared" si="0"/>
        <v>11</v>
      </c>
      <c r="AH27" t="s">
        <v>187</v>
      </c>
    </row>
    <row r="28" spans="1:35" ht="12.95" customHeight="1" x14ac:dyDescent="0.25">
      <c r="A28" s="38" t="s">
        <v>56</v>
      </c>
      <c r="B28" s="47">
        <v>20</v>
      </c>
      <c r="C28" s="47">
        <v>2</v>
      </c>
      <c r="D28" s="47">
        <v>16</v>
      </c>
      <c r="E28" s="47">
        <v>3</v>
      </c>
      <c r="F28" s="47"/>
      <c r="G28" s="47"/>
      <c r="H28" s="47">
        <v>6</v>
      </c>
      <c r="I28" s="47">
        <v>2</v>
      </c>
      <c r="J28" s="47"/>
      <c r="K28" s="47"/>
      <c r="L28" s="47"/>
      <c r="M28" s="47"/>
      <c r="N28" s="47">
        <v>2</v>
      </c>
      <c r="O28" s="47">
        <v>1</v>
      </c>
      <c r="P28" s="47">
        <v>3</v>
      </c>
      <c r="Q28" s="47"/>
      <c r="R28" s="47"/>
      <c r="S28" s="47"/>
      <c r="T28" s="47"/>
      <c r="U28" s="47"/>
      <c r="V28" s="47">
        <v>12</v>
      </c>
      <c r="W28" s="47"/>
      <c r="X28" s="47"/>
      <c r="Y28" s="47"/>
      <c r="Z28" s="47"/>
      <c r="AA28" s="47"/>
      <c r="AB28" s="2">
        <f t="shared" si="0"/>
        <v>67</v>
      </c>
    </row>
    <row r="29" spans="1:35" ht="12.95" customHeight="1" x14ac:dyDescent="0.25">
      <c r="A29" s="38" t="s">
        <v>57</v>
      </c>
      <c r="B29" s="47">
        <v>50</v>
      </c>
      <c r="C29" s="47">
        <v>17</v>
      </c>
      <c r="D29" s="47">
        <v>7</v>
      </c>
      <c r="E29" s="47"/>
      <c r="F29" s="47"/>
      <c r="G29" s="47"/>
      <c r="H29" s="47">
        <v>5</v>
      </c>
      <c r="I29" s="47"/>
      <c r="J29" s="47"/>
      <c r="K29" s="47"/>
      <c r="L29" s="47">
        <v>1</v>
      </c>
      <c r="M29" s="47">
        <v>129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>
        <v>28</v>
      </c>
      <c r="Z29" s="47">
        <v>7</v>
      </c>
      <c r="AA29" s="47"/>
      <c r="AB29" s="2">
        <f t="shared" si="0"/>
        <v>244</v>
      </c>
    </row>
    <row r="30" spans="1:35" ht="12.95" customHeight="1" x14ac:dyDescent="0.25">
      <c r="A30" s="38" t="s">
        <v>58</v>
      </c>
      <c r="B30" s="47">
        <v>47</v>
      </c>
      <c r="C30" s="47">
        <v>23</v>
      </c>
      <c r="D30" s="47"/>
      <c r="E30" s="47">
        <v>2</v>
      </c>
      <c r="F30" s="47">
        <v>1</v>
      </c>
      <c r="G30" s="47">
        <v>4</v>
      </c>
      <c r="H30" s="47">
        <v>4</v>
      </c>
      <c r="I30" s="47"/>
      <c r="J30" s="47">
        <v>11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>
        <v>27</v>
      </c>
      <c r="Y30" s="47"/>
      <c r="Z30" s="47"/>
      <c r="AA30" s="47"/>
      <c r="AB30" s="2">
        <f t="shared" si="0"/>
        <v>119</v>
      </c>
    </row>
    <row r="31" spans="1:35" ht="12.95" customHeight="1" x14ac:dyDescent="0.25">
      <c r="A31" s="38" t="s">
        <v>59</v>
      </c>
      <c r="B31" s="47">
        <v>8</v>
      </c>
      <c r="C31" s="47">
        <v>10</v>
      </c>
      <c r="D31" s="47">
        <v>3</v>
      </c>
      <c r="E31" s="47">
        <v>1</v>
      </c>
      <c r="F31" s="47"/>
      <c r="G31" s="47">
        <v>13</v>
      </c>
      <c r="H31" s="47">
        <v>5</v>
      </c>
      <c r="I31" s="47"/>
      <c r="J31" s="47">
        <v>9</v>
      </c>
      <c r="K31" s="47"/>
      <c r="L31" s="47">
        <v>3</v>
      </c>
      <c r="M31" s="47">
        <v>1</v>
      </c>
      <c r="N31" s="47"/>
      <c r="O31" s="47">
        <v>2</v>
      </c>
      <c r="P31" s="47">
        <v>1</v>
      </c>
      <c r="Q31" s="47"/>
      <c r="R31" s="47"/>
      <c r="S31" s="47"/>
      <c r="T31" s="47">
        <v>3</v>
      </c>
      <c r="U31" s="47"/>
      <c r="V31" s="47"/>
      <c r="W31" s="47">
        <v>3</v>
      </c>
      <c r="X31" s="47"/>
      <c r="Y31" s="47"/>
      <c r="Z31" s="47"/>
      <c r="AA31" s="47">
        <v>1</v>
      </c>
      <c r="AB31" s="2">
        <f t="shared" si="0"/>
        <v>63</v>
      </c>
    </row>
    <row r="32" spans="1:35" ht="12.95" customHeight="1" x14ac:dyDescent="0.25">
      <c r="A32" s="38" t="s">
        <v>60</v>
      </c>
      <c r="B32" s="47"/>
      <c r="C32" s="47"/>
      <c r="D32" s="47"/>
      <c r="E32" s="47"/>
      <c r="F32" s="47"/>
      <c r="G32" s="47">
        <v>21</v>
      </c>
      <c r="H32" s="47">
        <v>1</v>
      </c>
      <c r="I32" s="47"/>
      <c r="J32" s="47">
        <v>61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2">
        <f t="shared" si="0"/>
        <v>83</v>
      </c>
    </row>
    <row r="33" spans="1:35" ht="12.95" customHeight="1" x14ac:dyDescent="0.25">
      <c r="A33" s="38" t="s">
        <v>61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>
        <v>1</v>
      </c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2">
        <f t="shared" si="0"/>
        <v>1</v>
      </c>
    </row>
    <row r="34" spans="1:35" ht="12.95" customHeight="1" x14ac:dyDescent="0.25">
      <c r="A34" s="38" t="s">
        <v>62</v>
      </c>
      <c r="B34" s="47">
        <v>8</v>
      </c>
      <c r="C34" s="47">
        <v>2</v>
      </c>
      <c r="D34" s="47">
        <v>2</v>
      </c>
      <c r="E34" s="47">
        <v>1</v>
      </c>
      <c r="F34" s="47"/>
      <c r="G34" s="47"/>
      <c r="H34" s="47">
        <v>2</v>
      </c>
      <c r="I34" s="47"/>
      <c r="J34" s="47"/>
      <c r="K34" s="47"/>
      <c r="L34" s="47"/>
      <c r="M34" s="47">
        <v>23</v>
      </c>
      <c r="N34" s="47">
        <v>2</v>
      </c>
      <c r="O34" s="47">
        <v>1</v>
      </c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">
        <f t="shared" si="0"/>
        <v>41</v>
      </c>
      <c r="AI34" t="s">
        <v>174</v>
      </c>
    </row>
    <row r="35" spans="1:35" ht="12.95" customHeight="1" x14ac:dyDescent="0.25">
      <c r="A35" s="38" t="s">
        <v>63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163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">
        <f t="shared" si="0"/>
        <v>163</v>
      </c>
    </row>
    <row r="36" spans="1:35" ht="12.95" customHeight="1" x14ac:dyDescent="0.25">
      <c r="A36" s="38" t="s">
        <v>64</v>
      </c>
      <c r="B36" s="47">
        <v>47</v>
      </c>
      <c r="C36" s="47">
        <v>10</v>
      </c>
      <c r="D36" s="47">
        <v>23</v>
      </c>
      <c r="E36" s="47">
        <v>9</v>
      </c>
      <c r="F36" s="47"/>
      <c r="G36" s="47">
        <v>3</v>
      </c>
      <c r="H36" s="47">
        <v>4</v>
      </c>
      <c r="I36" s="47"/>
      <c r="J36" s="47">
        <v>17</v>
      </c>
      <c r="K36" s="47">
        <v>4</v>
      </c>
      <c r="L36" s="47">
        <v>2</v>
      </c>
      <c r="M36" s="47">
        <v>4</v>
      </c>
      <c r="N36" s="47">
        <v>1</v>
      </c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">
        <f t="shared" si="0"/>
        <v>124</v>
      </c>
    </row>
    <row r="37" spans="1:35" ht="12.95" customHeight="1" x14ac:dyDescent="0.25">
      <c r="A37" s="38" t="s">
        <v>65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">
        <f t="shared" si="0"/>
        <v>0</v>
      </c>
    </row>
    <row r="38" spans="1:35" ht="12.95" customHeight="1" x14ac:dyDescent="0.25">
      <c r="A38" s="38" t="s">
        <v>66</v>
      </c>
      <c r="B38" s="47"/>
      <c r="C38" s="47"/>
      <c r="D38" s="47"/>
      <c r="E38" s="47"/>
      <c r="F38" s="47"/>
      <c r="G38" s="47"/>
      <c r="H38" s="47"/>
      <c r="I38" s="47"/>
      <c r="J38" s="47">
        <v>19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">
        <f t="shared" si="0"/>
        <v>19</v>
      </c>
    </row>
    <row r="39" spans="1:35" ht="12.95" customHeight="1" x14ac:dyDescent="0.25">
      <c r="A39" s="38" t="s">
        <v>67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>
        <v>32</v>
      </c>
      <c r="X39" s="47"/>
      <c r="Y39" s="47"/>
      <c r="Z39" s="47"/>
      <c r="AA39" s="47"/>
      <c r="AB39" s="2">
        <f t="shared" si="0"/>
        <v>32</v>
      </c>
    </row>
    <row r="40" spans="1:35" ht="12.95" customHeight="1" x14ac:dyDescent="0.25">
      <c r="A40" s="38" t="s">
        <v>155</v>
      </c>
      <c r="B40" s="47"/>
      <c r="C40" s="47">
        <v>1</v>
      </c>
      <c r="D40" s="47">
        <v>1</v>
      </c>
      <c r="E40" s="47"/>
      <c r="F40" s="47"/>
      <c r="G40" s="47"/>
      <c r="H40" s="47"/>
      <c r="I40" s="47"/>
      <c r="J40" s="47"/>
      <c r="K40" s="47">
        <v>26</v>
      </c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2">
        <f t="shared" si="0"/>
        <v>28</v>
      </c>
    </row>
    <row r="41" spans="1:35" ht="12.95" customHeight="1" x14ac:dyDescent="0.25">
      <c r="A41" s="1" t="s">
        <v>68</v>
      </c>
      <c r="B41" s="2">
        <f t="shared" ref="B41:AB41" si="1">SUM(B6:B40)</f>
        <v>582</v>
      </c>
      <c r="C41" s="2">
        <f t="shared" si="1"/>
        <v>629</v>
      </c>
      <c r="D41" s="2">
        <f t="shared" si="1"/>
        <v>344</v>
      </c>
      <c r="E41" s="2">
        <f t="shared" si="1"/>
        <v>71</v>
      </c>
      <c r="F41" s="2">
        <f t="shared" si="1"/>
        <v>22</v>
      </c>
      <c r="G41" s="2">
        <f t="shared" si="1"/>
        <v>619</v>
      </c>
      <c r="H41" s="2">
        <f t="shared" si="1"/>
        <v>416</v>
      </c>
      <c r="I41" s="2">
        <f t="shared" si="1"/>
        <v>2</v>
      </c>
      <c r="J41" s="2">
        <f t="shared" si="1"/>
        <v>129</v>
      </c>
      <c r="K41" s="2">
        <f t="shared" si="1"/>
        <v>75</v>
      </c>
      <c r="L41" s="2">
        <f t="shared" si="1"/>
        <v>120</v>
      </c>
      <c r="M41" s="2">
        <f t="shared" si="1"/>
        <v>173</v>
      </c>
      <c r="N41" s="2">
        <f t="shared" si="1"/>
        <v>94</v>
      </c>
      <c r="O41" s="2">
        <f t="shared" si="1"/>
        <v>192</v>
      </c>
      <c r="P41" s="2">
        <f>SUM(P6:P40)</f>
        <v>149</v>
      </c>
      <c r="Q41" s="2">
        <f t="shared" si="1"/>
        <v>3</v>
      </c>
      <c r="R41" s="2">
        <f t="shared" si="1"/>
        <v>3</v>
      </c>
      <c r="S41" s="2">
        <f t="shared" si="1"/>
        <v>0</v>
      </c>
      <c r="T41" s="2">
        <f t="shared" si="1"/>
        <v>132</v>
      </c>
      <c r="U41" s="2">
        <f t="shared" si="1"/>
        <v>11</v>
      </c>
      <c r="V41" s="2">
        <f t="shared" si="1"/>
        <v>15</v>
      </c>
      <c r="W41" s="2">
        <f t="shared" si="1"/>
        <v>35</v>
      </c>
      <c r="X41" s="2">
        <f t="shared" si="1"/>
        <v>29</v>
      </c>
      <c r="Y41" s="2">
        <f t="shared" si="1"/>
        <v>28</v>
      </c>
      <c r="Z41" s="2">
        <f t="shared" si="1"/>
        <v>7</v>
      </c>
      <c r="AA41" s="2">
        <f t="shared" si="1"/>
        <v>3</v>
      </c>
      <c r="AB41" s="2">
        <f t="shared" si="1"/>
        <v>3883</v>
      </c>
      <c r="AD41">
        <v>77</v>
      </c>
    </row>
    <row r="42" spans="1:35" x14ac:dyDescent="0.25">
      <c r="A42" s="85" t="s">
        <v>150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</sheetData>
  <mergeCells count="31">
    <mergeCell ref="G4:G5"/>
    <mergeCell ref="S4:S5"/>
    <mergeCell ref="T4:T5"/>
    <mergeCell ref="Q4:Q5"/>
    <mergeCell ref="R4:R5"/>
    <mergeCell ref="L4:L5"/>
    <mergeCell ref="M4:M5"/>
    <mergeCell ref="N4:N5"/>
    <mergeCell ref="O4:O5"/>
    <mergeCell ref="P4:P5"/>
    <mergeCell ref="B4:B5"/>
    <mergeCell ref="C4:C5"/>
    <mergeCell ref="D4:D5"/>
    <mergeCell ref="E4:E5"/>
    <mergeCell ref="F4:F5"/>
    <mergeCell ref="A42:AB42"/>
    <mergeCell ref="AA1:AB1"/>
    <mergeCell ref="A2:AB2"/>
    <mergeCell ref="U4:U5"/>
    <mergeCell ref="H4:H5"/>
    <mergeCell ref="I4:I5"/>
    <mergeCell ref="J4:J5"/>
    <mergeCell ref="K4:K5"/>
    <mergeCell ref="AB4:AB5"/>
    <mergeCell ref="V4:V5"/>
    <mergeCell ref="W4:W5"/>
    <mergeCell ref="X4:X5"/>
    <mergeCell ref="Y4:Y5"/>
    <mergeCell ref="Z4:Z5"/>
    <mergeCell ref="AA4:AA5"/>
    <mergeCell ref="A4:A5"/>
  </mergeCells>
  <pageMargins left="0.31496062992125984" right="0.31496062992125984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39" sqref="B39"/>
    </sheetView>
  </sheetViews>
  <sheetFormatPr defaultRowHeight="15" x14ac:dyDescent="0.25"/>
  <cols>
    <col min="1" max="1" width="4.7109375" customWidth="1"/>
    <col min="2" max="2" width="73.140625" customWidth="1"/>
    <col min="3" max="3" width="15.85546875" customWidth="1"/>
    <col min="4" max="4" width="16" customWidth="1"/>
    <col min="5" max="5" width="15.85546875" customWidth="1"/>
  </cols>
  <sheetData>
    <row r="1" spans="1:5" ht="13.5" customHeight="1" x14ac:dyDescent="0.25">
      <c r="A1" s="5"/>
      <c r="B1" s="5"/>
      <c r="C1" s="91" t="s">
        <v>82</v>
      </c>
      <c r="D1" s="91"/>
      <c r="E1" s="91"/>
    </row>
    <row r="2" spans="1:5" ht="13.5" customHeight="1" x14ac:dyDescent="0.25">
      <c r="A2" s="95" t="s">
        <v>91</v>
      </c>
      <c r="B2" s="95"/>
      <c r="C2" s="95"/>
      <c r="D2" s="95"/>
      <c r="E2" s="95"/>
    </row>
    <row r="3" spans="1:5" ht="13.5" customHeight="1" x14ac:dyDescent="0.25">
      <c r="A3" s="95" t="s">
        <v>81</v>
      </c>
      <c r="B3" s="95"/>
      <c r="C3" s="95"/>
      <c r="D3" s="95"/>
      <c r="E3" s="95"/>
    </row>
    <row r="4" spans="1:5" ht="13.5" customHeight="1" x14ac:dyDescent="0.25">
      <c r="A4" s="95" t="s">
        <v>204</v>
      </c>
      <c r="B4" s="95"/>
      <c r="C4" s="95"/>
      <c r="D4" s="95"/>
      <c r="E4" s="95"/>
    </row>
    <row r="5" spans="1:5" ht="50.25" customHeight="1" x14ac:dyDescent="0.25">
      <c r="A5" s="49" t="s">
        <v>0</v>
      </c>
      <c r="B5" s="92" t="s">
        <v>1</v>
      </c>
      <c r="C5" s="94" t="s">
        <v>72</v>
      </c>
      <c r="D5" s="94" t="s">
        <v>73</v>
      </c>
      <c r="E5" s="94" t="s">
        <v>74</v>
      </c>
    </row>
    <row r="6" spans="1:5" hidden="1" x14ac:dyDescent="0.25">
      <c r="A6" s="50" t="s">
        <v>71</v>
      </c>
      <c r="B6" s="93"/>
      <c r="C6" s="94"/>
      <c r="D6" s="94"/>
      <c r="E6" s="94"/>
    </row>
    <row r="7" spans="1:5" ht="12.95" customHeight="1" x14ac:dyDescent="0.25">
      <c r="A7" s="35">
        <v>1</v>
      </c>
      <c r="B7" s="33">
        <v>2</v>
      </c>
      <c r="C7" s="33">
        <v>3</v>
      </c>
      <c r="D7" s="33">
        <v>4</v>
      </c>
      <c r="E7" s="33">
        <v>5</v>
      </c>
    </row>
    <row r="8" spans="1:5" ht="12.95" customHeight="1" x14ac:dyDescent="0.25">
      <c r="A8" s="35">
        <v>1</v>
      </c>
      <c r="B8" s="34" t="s">
        <v>10</v>
      </c>
      <c r="C8" s="35">
        <f>Лист2!B41</f>
        <v>582</v>
      </c>
      <c r="D8" s="35"/>
      <c r="E8" s="35"/>
    </row>
    <row r="9" spans="1:5" ht="12.95" customHeight="1" x14ac:dyDescent="0.25">
      <c r="A9" s="35">
        <v>2</v>
      </c>
      <c r="B9" s="34" t="s">
        <v>164</v>
      </c>
      <c r="C9" s="35">
        <f>Лист2!C41</f>
        <v>629</v>
      </c>
      <c r="D9" s="35"/>
      <c r="E9" s="35"/>
    </row>
    <row r="10" spans="1:5" ht="12.95" customHeight="1" x14ac:dyDescent="0.25">
      <c r="A10" s="35">
        <v>3</v>
      </c>
      <c r="B10" s="34" t="s">
        <v>165</v>
      </c>
      <c r="C10" s="35">
        <f>Лист2!D41</f>
        <v>344</v>
      </c>
      <c r="D10" s="35"/>
      <c r="E10" s="35"/>
    </row>
    <row r="11" spans="1:5" ht="12.95" customHeight="1" x14ac:dyDescent="0.25">
      <c r="A11" s="35">
        <v>4</v>
      </c>
      <c r="B11" s="34" t="s">
        <v>11</v>
      </c>
      <c r="C11" s="35">
        <f>Лист2!E41</f>
        <v>71</v>
      </c>
      <c r="D11" s="35"/>
      <c r="E11" s="35"/>
    </row>
    <row r="12" spans="1:5" s="62" customFormat="1" ht="12.95" customHeight="1" x14ac:dyDescent="0.25">
      <c r="A12" s="35">
        <v>5</v>
      </c>
      <c r="B12" s="11" t="s">
        <v>159</v>
      </c>
      <c r="C12" s="35">
        <f>Лист3!G41</f>
        <v>0</v>
      </c>
      <c r="D12" s="35"/>
      <c r="E12" s="35"/>
    </row>
    <row r="13" spans="1:5" ht="12.95" customHeight="1" x14ac:dyDescent="0.25">
      <c r="A13" s="35">
        <v>6</v>
      </c>
      <c r="B13" s="34" t="s">
        <v>75</v>
      </c>
      <c r="C13" s="35">
        <f>Лист2!G41</f>
        <v>619</v>
      </c>
      <c r="D13" s="35"/>
      <c r="E13" s="35"/>
    </row>
    <row r="14" spans="1:5" ht="12.95" customHeight="1" x14ac:dyDescent="0.25">
      <c r="A14" s="35">
        <v>7</v>
      </c>
      <c r="B14" s="34" t="s">
        <v>13</v>
      </c>
      <c r="C14" s="35">
        <f>Лист2!H41</f>
        <v>416</v>
      </c>
      <c r="D14" s="35"/>
      <c r="E14" s="35"/>
    </row>
    <row r="15" spans="1:5" ht="12.95" customHeight="1" x14ac:dyDescent="0.25">
      <c r="A15" s="35">
        <v>8</v>
      </c>
      <c r="B15" s="11" t="s">
        <v>167</v>
      </c>
      <c r="C15" s="35">
        <f>Лист2!I41</f>
        <v>2</v>
      </c>
      <c r="D15" s="35"/>
      <c r="E15" s="35"/>
    </row>
    <row r="16" spans="1:5" ht="12.95" customHeight="1" x14ac:dyDescent="0.25">
      <c r="A16" s="35">
        <v>9</v>
      </c>
      <c r="B16" s="34" t="s">
        <v>14</v>
      </c>
      <c r="C16" s="35">
        <f>Лист2!J41</f>
        <v>129</v>
      </c>
      <c r="D16" s="35"/>
      <c r="E16" s="35"/>
    </row>
    <row r="17" spans="1:5" ht="12.95" customHeight="1" x14ac:dyDescent="0.25">
      <c r="A17" s="35">
        <v>10</v>
      </c>
      <c r="B17" s="34" t="s">
        <v>76</v>
      </c>
      <c r="C17" s="35">
        <f>Лист2!K41</f>
        <v>75</v>
      </c>
      <c r="D17" s="35"/>
      <c r="E17" s="35"/>
    </row>
    <row r="18" spans="1:5" ht="12.95" customHeight="1" x14ac:dyDescent="0.25">
      <c r="A18" s="35">
        <v>11</v>
      </c>
      <c r="B18" s="34" t="s">
        <v>77</v>
      </c>
      <c r="C18" s="35">
        <f>Лист2!L41</f>
        <v>120</v>
      </c>
      <c r="D18" s="35"/>
      <c r="E18" s="35"/>
    </row>
    <row r="19" spans="1:5" ht="12.95" customHeight="1" x14ac:dyDescent="0.25">
      <c r="A19" s="35">
        <v>12</v>
      </c>
      <c r="B19" s="36" t="s">
        <v>78</v>
      </c>
      <c r="C19" s="35">
        <f>Лист2!M41</f>
        <v>173</v>
      </c>
      <c r="D19" s="35"/>
      <c r="E19" s="35"/>
    </row>
    <row r="20" spans="1:5" ht="12.95" customHeight="1" x14ac:dyDescent="0.25">
      <c r="A20" s="35">
        <v>13</v>
      </c>
      <c r="B20" s="34" t="s">
        <v>18</v>
      </c>
      <c r="C20" s="35">
        <f>Лист2!N41</f>
        <v>94</v>
      </c>
      <c r="D20" s="35"/>
      <c r="E20" s="35"/>
    </row>
    <row r="21" spans="1:5" ht="12.95" customHeight="1" x14ac:dyDescent="0.25">
      <c r="A21" s="35">
        <v>14</v>
      </c>
      <c r="B21" s="34" t="s">
        <v>79</v>
      </c>
      <c r="C21" s="35">
        <f>Лист2!O41</f>
        <v>192</v>
      </c>
      <c r="D21" s="35"/>
      <c r="E21" s="35"/>
    </row>
    <row r="22" spans="1:5" ht="12.95" customHeight="1" x14ac:dyDescent="0.25">
      <c r="A22" s="35">
        <v>15</v>
      </c>
      <c r="B22" s="34" t="s">
        <v>20</v>
      </c>
      <c r="C22" s="35">
        <f>Лист2!P41</f>
        <v>149</v>
      </c>
      <c r="D22" s="35"/>
      <c r="E22" s="35"/>
    </row>
    <row r="23" spans="1:5" ht="12.95" customHeight="1" x14ac:dyDescent="0.25">
      <c r="A23" s="35">
        <v>16</v>
      </c>
      <c r="B23" s="34" t="s">
        <v>80</v>
      </c>
      <c r="C23" s="35">
        <f>Лист2!Q41</f>
        <v>3</v>
      </c>
      <c r="D23" s="35"/>
      <c r="E23" s="35"/>
    </row>
    <row r="24" spans="1:5" ht="12.95" customHeight="1" x14ac:dyDescent="0.25">
      <c r="A24" s="35">
        <v>17</v>
      </c>
      <c r="B24" s="34" t="s">
        <v>173</v>
      </c>
      <c r="C24" s="35">
        <f>Лист2!R41</f>
        <v>3</v>
      </c>
      <c r="D24" s="35"/>
      <c r="E24" s="35"/>
    </row>
    <row r="25" spans="1:5" s="62" customFormat="1" ht="12.95" customHeight="1" x14ac:dyDescent="0.25">
      <c r="A25" s="35">
        <v>18</v>
      </c>
      <c r="B25" s="11" t="s">
        <v>168</v>
      </c>
      <c r="C25" s="35">
        <f>Лист2!S41</f>
        <v>0</v>
      </c>
      <c r="D25" s="35"/>
      <c r="E25" s="35"/>
    </row>
    <row r="26" spans="1:5" s="62" customFormat="1" ht="12.95" customHeight="1" x14ac:dyDescent="0.25">
      <c r="A26" s="35">
        <v>19</v>
      </c>
      <c r="B26" s="11" t="s">
        <v>160</v>
      </c>
      <c r="C26" s="35">
        <f>Лист2!T41</f>
        <v>132</v>
      </c>
      <c r="D26" s="35"/>
      <c r="E26" s="35"/>
    </row>
    <row r="27" spans="1:5" ht="12.95" customHeight="1" x14ac:dyDescent="0.25">
      <c r="A27" s="35">
        <v>20</v>
      </c>
      <c r="B27" s="34" t="s">
        <v>175</v>
      </c>
      <c r="C27" s="35">
        <f>Лист2!U41</f>
        <v>11</v>
      </c>
      <c r="D27" s="35"/>
      <c r="E27" s="35"/>
    </row>
    <row r="28" spans="1:5" ht="12.95" customHeight="1" x14ac:dyDescent="0.25">
      <c r="A28" s="35">
        <v>21</v>
      </c>
      <c r="B28" s="34" t="s">
        <v>176</v>
      </c>
      <c r="C28" s="35">
        <f>Лист2!V41</f>
        <v>15</v>
      </c>
      <c r="D28" s="35"/>
      <c r="E28" s="35"/>
    </row>
    <row r="29" spans="1:5" ht="12.95" customHeight="1" x14ac:dyDescent="0.25">
      <c r="A29" s="35">
        <v>22</v>
      </c>
      <c r="B29" s="34" t="s">
        <v>184</v>
      </c>
      <c r="C29" s="35">
        <f>Лист2!W41</f>
        <v>35</v>
      </c>
      <c r="D29" s="35"/>
      <c r="E29" s="35"/>
    </row>
    <row r="30" spans="1:5" ht="12.95" customHeight="1" x14ac:dyDescent="0.25">
      <c r="A30" s="35">
        <v>23</v>
      </c>
      <c r="B30" s="34" t="s">
        <v>177</v>
      </c>
      <c r="C30" s="35">
        <f>Лист2!X41</f>
        <v>29</v>
      </c>
      <c r="D30" s="35"/>
      <c r="E30" s="35"/>
    </row>
    <row r="31" spans="1:5" ht="12.95" customHeight="1" x14ac:dyDescent="0.25">
      <c r="A31" s="35">
        <v>24</v>
      </c>
      <c r="B31" s="34" t="s">
        <v>178</v>
      </c>
      <c r="C31" s="35">
        <f>Лист2!Y41</f>
        <v>28</v>
      </c>
      <c r="D31" s="35"/>
      <c r="E31" s="35"/>
    </row>
    <row r="32" spans="1:5" ht="12.95" customHeight="1" x14ac:dyDescent="0.25">
      <c r="A32" s="35">
        <v>25</v>
      </c>
      <c r="B32" s="34" t="s">
        <v>182</v>
      </c>
      <c r="C32" s="35">
        <f>Лист2!Z41</f>
        <v>7</v>
      </c>
      <c r="D32" s="35"/>
      <c r="E32" s="35"/>
    </row>
    <row r="33" spans="1:7" ht="12.95" customHeight="1" x14ac:dyDescent="0.25">
      <c r="A33" s="35">
        <v>26</v>
      </c>
      <c r="B33" s="34" t="s">
        <v>172</v>
      </c>
      <c r="C33" s="35">
        <f>Лист2!X10</f>
        <v>0</v>
      </c>
      <c r="D33" s="35"/>
      <c r="E33" s="35"/>
    </row>
    <row r="34" spans="1:7" ht="12.95" customHeight="1" x14ac:dyDescent="0.25">
      <c r="A34" s="48"/>
      <c r="B34" s="37" t="s">
        <v>70</v>
      </c>
      <c r="C34" s="33">
        <f>Лист2!AB41</f>
        <v>3883</v>
      </c>
      <c r="D34" s="33">
        <f>SUM(D8:D33)</f>
        <v>0</v>
      </c>
      <c r="E34" s="33">
        <f>SUM(E8:E33)</f>
        <v>0</v>
      </c>
    </row>
    <row r="35" spans="1:7" ht="15.75" x14ac:dyDescent="0.25">
      <c r="A35" s="3"/>
      <c r="B35" s="90" t="s">
        <v>151</v>
      </c>
      <c r="C35" s="90"/>
      <c r="D35" s="90"/>
      <c r="E35" s="90"/>
    </row>
    <row r="36" spans="1:7" ht="18.75" x14ac:dyDescent="0.25">
      <c r="A36" s="4"/>
      <c r="G36" s="4"/>
    </row>
  </sheetData>
  <mergeCells count="9">
    <mergeCell ref="B35:E35"/>
    <mergeCell ref="C1:E1"/>
    <mergeCell ref="B5:B6"/>
    <mergeCell ref="C5:C6"/>
    <mergeCell ref="D5:D6"/>
    <mergeCell ref="E5:E6"/>
    <mergeCell ref="A2:E2"/>
    <mergeCell ref="A3:E3"/>
    <mergeCell ref="A4:E4"/>
  </mergeCells>
  <pageMargins left="0.70866141732283472" right="0.51181102362204722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workbookViewId="0">
      <selection activeCell="AG24" sqref="AG24"/>
    </sheetView>
  </sheetViews>
  <sheetFormatPr defaultRowHeight="15" x14ac:dyDescent="0.25"/>
  <cols>
    <col min="1" max="1" width="18.140625" customWidth="1"/>
    <col min="2" max="5" width="4" customWidth="1"/>
    <col min="6" max="6" width="4" style="62" customWidth="1"/>
    <col min="7" max="7" width="4.42578125" customWidth="1"/>
    <col min="8" max="8" width="4" customWidth="1"/>
    <col min="9" max="9" width="4.85546875" customWidth="1"/>
    <col min="10" max="18" width="4" customWidth="1"/>
    <col min="19" max="20" width="4" style="62" customWidth="1"/>
    <col min="21" max="27" width="4" customWidth="1"/>
    <col min="28" max="28" width="4.7109375" customWidth="1"/>
  </cols>
  <sheetData>
    <row r="1" spans="1:28" x14ac:dyDescent="0.25">
      <c r="A1" s="86" t="s">
        <v>118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spans="1:28" ht="15.75" customHeight="1" x14ac:dyDescent="0.25">
      <c r="A2" s="86" t="s">
        <v>205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</row>
    <row r="3" spans="1:28" x14ac:dyDescent="0.25">
      <c r="A3" s="96" t="s">
        <v>117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28" ht="20.100000000000001" customHeight="1" x14ac:dyDescent="0.25">
      <c r="A4" s="89"/>
      <c r="B4" s="89" t="s">
        <v>23</v>
      </c>
      <c r="C4" s="89" t="s">
        <v>158</v>
      </c>
      <c r="D4" s="89" t="s">
        <v>24</v>
      </c>
      <c r="E4" s="89" t="s">
        <v>25</v>
      </c>
      <c r="F4" s="89" t="s">
        <v>161</v>
      </c>
      <c r="G4" s="87" t="s">
        <v>83</v>
      </c>
      <c r="H4" s="89" t="s">
        <v>26</v>
      </c>
      <c r="I4" s="87" t="s">
        <v>162</v>
      </c>
      <c r="J4" s="89" t="s">
        <v>85</v>
      </c>
      <c r="K4" s="89" t="s">
        <v>27</v>
      </c>
      <c r="L4" s="89" t="s">
        <v>69</v>
      </c>
      <c r="M4" s="89" t="s">
        <v>29</v>
      </c>
      <c r="N4" s="89" t="s">
        <v>30</v>
      </c>
      <c r="O4" s="89" t="s">
        <v>84</v>
      </c>
      <c r="P4" s="89" t="s">
        <v>31</v>
      </c>
      <c r="Q4" s="89" t="s">
        <v>32</v>
      </c>
      <c r="R4" s="89" t="s">
        <v>179</v>
      </c>
      <c r="S4" s="89" t="s">
        <v>163</v>
      </c>
      <c r="T4" s="89" t="s">
        <v>183</v>
      </c>
      <c r="U4" s="89" t="s">
        <v>185</v>
      </c>
      <c r="V4" s="89" t="s">
        <v>180</v>
      </c>
      <c r="W4" s="89" t="s">
        <v>192</v>
      </c>
      <c r="X4" s="89" t="s">
        <v>177</v>
      </c>
      <c r="Y4" s="87" t="s">
        <v>181</v>
      </c>
      <c r="Z4" s="89" t="s">
        <v>182</v>
      </c>
      <c r="AA4" s="89" t="s">
        <v>172</v>
      </c>
      <c r="AB4" s="89" t="s">
        <v>70</v>
      </c>
    </row>
    <row r="5" spans="1:28" ht="20.100000000000001" customHeight="1" x14ac:dyDescent="0.25">
      <c r="A5" s="89"/>
      <c r="B5" s="89"/>
      <c r="C5" s="89"/>
      <c r="D5" s="89"/>
      <c r="E5" s="89"/>
      <c r="F5" s="89"/>
      <c r="G5" s="88"/>
      <c r="H5" s="89"/>
      <c r="I5" s="88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8"/>
      <c r="Z5" s="89"/>
      <c r="AA5" s="89"/>
      <c r="AB5" s="89"/>
    </row>
    <row r="6" spans="1:28" ht="12" customHeight="1" x14ac:dyDescent="0.25">
      <c r="A6" s="31"/>
      <c r="B6" s="44">
        <v>1</v>
      </c>
      <c r="C6" s="44">
        <v>2</v>
      </c>
      <c r="D6" s="44">
        <v>3</v>
      </c>
      <c r="E6" s="44">
        <v>4</v>
      </c>
      <c r="F6" s="63">
        <v>5</v>
      </c>
      <c r="G6" s="63">
        <v>6</v>
      </c>
      <c r="H6" s="63">
        <v>7</v>
      </c>
      <c r="I6" s="63">
        <v>8</v>
      </c>
      <c r="J6" s="63">
        <v>9</v>
      </c>
      <c r="K6" s="63">
        <v>10</v>
      </c>
      <c r="L6" s="63">
        <v>11</v>
      </c>
      <c r="M6" s="63">
        <v>12</v>
      </c>
      <c r="N6" s="63">
        <v>13</v>
      </c>
      <c r="O6" s="63">
        <v>14</v>
      </c>
      <c r="P6" s="63">
        <v>15</v>
      </c>
      <c r="Q6" s="63">
        <v>16</v>
      </c>
      <c r="R6" s="63">
        <v>17</v>
      </c>
      <c r="S6" s="63">
        <v>18</v>
      </c>
      <c r="T6" s="63">
        <v>19</v>
      </c>
      <c r="U6" s="63">
        <v>20</v>
      </c>
      <c r="V6" s="63">
        <v>21</v>
      </c>
      <c r="W6" s="63">
        <v>22</v>
      </c>
      <c r="X6" s="63">
        <v>23</v>
      </c>
      <c r="Y6" s="63">
        <v>24</v>
      </c>
      <c r="Z6" s="63">
        <v>25</v>
      </c>
      <c r="AA6" s="63">
        <v>26</v>
      </c>
      <c r="AB6" s="44">
        <v>27</v>
      </c>
    </row>
    <row r="7" spans="1:28" ht="12" customHeight="1" x14ac:dyDescent="0.25">
      <c r="A7" s="31" t="s">
        <v>34</v>
      </c>
      <c r="B7" s="44"/>
      <c r="C7" s="44"/>
      <c r="D7" s="44"/>
      <c r="E7" s="44">
        <v>1</v>
      </c>
      <c r="F7" s="6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63"/>
      <c r="T7" s="63"/>
      <c r="U7" s="44"/>
      <c r="V7" s="44"/>
      <c r="W7" s="44"/>
      <c r="X7" s="44"/>
      <c r="Y7" s="44"/>
      <c r="Z7" s="44"/>
      <c r="AA7" s="44"/>
      <c r="AB7" s="26">
        <f t="shared" ref="AB7:AB38" si="0">SUM(B7:AA7)</f>
        <v>1</v>
      </c>
    </row>
    <row r="8" spans="1:28" s="57" customFormat="1" ht="12" customHeight="1" x14ac:dyDescent="0.25">
      <c r="A8" s="31" t="s">
        <v>35</v>
      </c>
      <c r="B8" s="58"/>
      <c r="C8" s="58"/>
      <c r="D8" s="58"/>
      <c r="E8" s="58"/>
      <c r="F8" s="63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63"/>
      <c r="T8" s="63"/>
      <c r="U8" s="58"/>
      <c r="V8" s="58"/>
      <c r="W8" s="58"/>
      <c r="X8" s="58"/>
      <c r="Y8" s="58"/>
      <c r="Z8" s="58"/>
      <c r="AA8" s="58"/>
      <c r="AB8" s="26">
        <f t="shared" si="0"/>
        <v>0</v>
      </c>
    </row>
    <row r="9" spans="1:28" ht="12" customHeight="1" x14ac:dyDescent="0.25">
      <c r="A9" s="31" t="s">
        <v>36</v>
      </c>
      <c r="B9" s="44"/>
      <c r="C9" s="44"/>
      <c r="D9" s="44">
        <v>86</v>
      </c>
      <c r="E9" s="44"/>
      <c r="F9" s="63"/>
      <c r="G9" s="44">
        <v>241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63"/>
      <c r="T9" s="63"/>
      <c r="U9" s="44"/>
      <c r="V9" s="44"/>
      <c r="W9" s="44"/>
      <c r="X9" s="44"/>
      <c r="Y9" s="44"/>
      <c r="Z9" s="44"/>
      <c r="AA9" s="44"/>
      <c r="AB9" s="26">
        <f t="shared" si="0"/>
        <v>327</v>
      </c>
    </row>
    <row r="10" spans="1:28" ht="12" customHeight="1" x14ac:dyDescent="0.25">
      <c r="A10" s="31" t="s">
        <v>121</v>
      </c>
      <c r="B10" s="44"/>
      <c r="C10" s="44"/>
      <c r="D10" s="44">
        <v>2</v>
      </c>
      <c r="E10" s="44"/>
      <c r="F10" s="6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63"/>
      <c r="T10" s="63"/>
      <c r="U10" s="44"/>
      <c r="V10" s="44"/>
      <c r="W10" s="44"/>
      <c r="X10" s="44"/>
      <c r="Y10" s="44"/>
      <c r="Z10" s="44"/>
      <c r="AA10" s="44"/>
      <c r="AB10" s="26">
        <f t="shared" si="0"/>
        <v>2</v>
      </c>
    </row>
    <row r="11" spans="1:28" ht="12" customHeight="1" x14ac:dyDescent="0.25">
      <c r="A11" s="31" t="s">
        <v>38</v>
      </c>
      <c r="B11" s="44"/>
      <c r="C11" s="44">
        <v>1</v>
      </c>
      <c r="D11" s="44"/>
      <c r="E11" s="44"/>
      <c r="F11" s="6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63"/>
      <c r="T11" s="63"/>
      <c r="U11" s="44"/>
      <c r="V11" s="44"/>
      <c r="W11" s="44"/>
      <c r="X11" s="44"/>
      <c r="Y11" s="44"/>
      <c r="Z11" s="44"/>
      <c r="AA11" s="44"/>
      <c r="AB11" s="26">
        <f t="shared" si="0"/>
        <v>1</v>
      </c>
    </row>
    <row r="12" spans="1:28" ht="12" customHeight="1" x14ac:dyDescent="0.25">
      <c r="A12" s="31" t="s">
        <v>120</v>
      </c>
      <c r="B12" s="44"/>
      <c r="C12" s="44"/>
      <c r="D12" s="44"/>
      <c r="E12" s="44"/>
      <c r="F12" s="6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63"/>
      <c r="T12" s="63"/>
      <c r="U12" s="44"/>
      <c r="V12" s="44"/>
      <c r="W12" s="44"/>
      <c r="X12" s="44"/>
      <c r="Y12" s="44"/>
      <c r="Z12" s="44"/>
      <c r="AA12" s="44"/>
      <c r="AB12" s="26">
        <f t="shared" si="0"/>
        <v>0</v>
      </c>
    </row>
    <row r="13" spans="1:28" ht="12" customHeight="1" x14ac:dyDescent="0.25">
      <c r="A13" s="31" t="s">
        <v>119</v>
      </c>
      <c r="B13" s="44"/>
      <c r="C13" s="44">
        <v>7</v>
      </c>
      <c r="D13" s="44"/>
      <c r="E13" s="44"/>
      <c r="F13" s="63"/>
      <c r="G13" s="44">
        <v>40</v>
      </c>
      <c r="H13" s="44"/>
      <c r="I13" s="44"/>
      <c r="J13" s="44"/>
      <c r="K13" s="44"/>
      <c r="L13" s="44">
        <v>2</v>
      </c>
      <c r="M13" s="44"/>
      <c r="N13" s="44"/>
      <c r="O13" s="44"/>
      <c r="P13" s="44"/>
      <c r="Q13" s="44"/>
      <c r="R13" s="44"/>
      <c r="S13" s="63"/>
      <c r="T13" s="63"/>
      <c r="U13" s="44"/>
      <c r="V13" s="44"/>
      <c r="W13" s="44"/>
      <c r="X13" s="44"/>
      <c r="Y13" s="44"/>
      <c r="Z13" s="44"/>
      <c r="AA13" s="44"/>
      <c r="AB13" s="26">
        <f t="shared" si="0"/>
        <v>49</v>
      </c>
    </row>
    <row r="14" spans="1:28" ht="12" customHeight="1" x14ac:dyDescent="0.25">
      <c r="A14" s="31" t="s">
        <v>41</v>
      </c>
      <c r="B14" s="44"/>
      <c r="C14" s="44">
        <v>2</v>
      </c>
      <c r="D14" s="44"/>
      <c r="E14" s="44"/>
      <c r="F14" s="6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63"/>
      <c r="T14" s="63"/>
      <c r="U14" s="44"/>
      <c r="V14" s="44"/>
      <c r="W14" s="44"/>
      <c r="X14" s="44"/>
      <c r="Y14" s="44"/>
      <c r="Z14" s="44"/>
      <c r="AA14" s="44"/>
      <c r="AB14" s="26">
        <f t="shared" si="0"/>
        <v>2</v>
      </c>
    </row>
    <row r="15" spans="1:28" ht="12" customHeight="1" x14ac:dyDescent="0.25">
      <c r="A15" s="38" t="s">
        <v>43</v>
      </c>
      <c r="B15" s="44"/>
      <c r="C15" s="44"/>
      <c r="D15" s="44"/>
      <c r="E15" s="44"/>
      <c r="F15" s="6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63"/>
      <c r="T15" s="63"/>
      <c r="U15" s="44"/>
      <c r="V15" s="44"/>
      <c r="W15" s="44"/>
      <c r="X15" s="44"/>
      <c r="Y15" s="44"/>
      <c r="Z15" s="44"/>
      <c r="AA15" s="44"/>
      <c r="AB15" s="26">
        <f t="shared" si="0"/>
        <v>0</v>
      </c>
    </row>
    <row r="16" spans="1:28" ht="12" customHeight="1" x14ac:dyDescent="0.25">
      <c r="A16" s="38" t="s">
        <v>44</v>
      </c>
      <c r="B16" s="44"/>
      <c r="C16" s="44"/>
      <c r="D16" s="44"/>
      <c r="E16" s="44"/>
      <c r="F16" s="6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63"/>
      <c r="T16" s="63"/>
      <c r="U16" s="44"/>
      <c r="V16" s="44"/>
      <c r="W16" s="44"/>
      <c r="X16" s="44"/>
      <c r="Y16" s="44"/>
      <c r="Z16" s="44"/>
      <c r="AA16" s="44"/>
      <c r="AB16" s="26">
        <f t="shared" si="0"/>
        <v>0</v>
      </c>
    </row>
    <row r="17" spans="1:28" ht="12" customHeight="1" x14ac:dyDescent="0.25">
      <c r="A17" s="31" t="s">
        <v>44</v>
      </c>
      <c r="B17" s="44"/>
      <c r="C17" s="44"/>
      <c r="D17" s="44"/>
      <c r="E17" s="44"/>
      <c r="F17" s="63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63"/>
      <c r="T17" s="63"/>
      <c r="U17" s="44"/>
      <c r="V17" s="44"/>
      <c r="W17" s="44"/>
      <c r="X17" s="44"/>
      <c r="Y17" s="44"/>
      <c r="Z17" s="44"/>
      <c r="AA17" s="44"/>
      <c r="AB17" s="26">
        <f t="shared" si="0"/>
        <v>0</v>
      </c>
    </row>
    <row r="18" spans="1:28" ht="12" customHeight="1" x14ac:dyDescent="0.25">
      <c r="A18" s="31" t="s">
        <v>45</v>
      </c>
      <c r="B18" s="44"/>
      <c r="C18" s="44">
        <v>7</v>
      </c>
      <c r="D18" s="44"/>
      <c r="E18" s="44"/>
      <c r="F18" s="6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63"/>
      <c r="T18" s="63"/>
      <c r="U18" s="44"/>
      <c r="V18" s="44"/>
      <c r="W18" s="44"/>
      <c r="X18" s="44"/>
      <c r="Y18" s="44"/>
      <c r="Z18" s="44"/>
      <c r="AA18" s="44"/>
      <c r="AB18" s="26">
        <f t="shared" si="0"/>
        <v>7</v>
      </c>
    </row>
    <row r="19" spans="1:28" ht="12" customHeight="1" x14ac:dyDescent="0.25">
      <c r="A19" s="31" t="s">
        <v>46</v>
      </c>
      <c r="B19" s="44"/>
      <c r="C19" s="44">
        <v>2</v>
      </c>
      <c r="D19" s="44"/>
      <c r="E19" s="44"/>
      <c r="F19" s="6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63"/>
      <c r="T19" s="63"/>
      <c r="U19" s="44"/>
      <c r="V19" s="44"/>
      <c r="W19" s="44"/>
      <c r="X19" s="44"/>
      <c r="Y19" s="44"/>
      <c r="Z19" s="44"/>
      <c r="AA19" s="44"/>
      <c r="AB19" s="26">
        <f t="shared" si="0"/>
        <v>2</v>
      </c>
    </row>
    <row r="20" spans="1:28" ht="12" customHeight="1" x14ac:dyDescent="0.25">
      <c r="A20" s="31" t="s">
        <v>48</v>
      </c>
      <c r="B20" s="44">
        <v>91</v>
      </c>
      <c r="C20" s="44">
        <v>1</v>
      </c>
      <c r="D20" s="44"/>
      <c r="E20" s="44"/>
      <c r="F20" s="6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63"/>
      <c r="T20" s="63"/>
      <c r="U20" s="44"/>
      <c r="V20" s="44"/>
      <c r="W20" s="44"/>
      <c r="X20" s="44"/>
      <c r="Y20" s="44"/>
      <c r="Z20" s="44"/>
      <c r="AA20" s="44"/>
      <c r="AB20" s="26">
        <f t="shared" si="0"/>
        <v>92</v>
      </c>
    </row>
    <row r="21" spans="1:28" ht="12" customHeight="1" x14ac:dyDescent="0.25">
      <c r="A21" s="31" t="s">
        <v>122</v>
      </c>
      <c r="B21" s="44"/>
      <c r="C21" s="44"/>
      <c r="D21" s="44"/>
      <c r="E21" s="44"/>
      <c r="F21" s="6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63"/>
      <c r="T21" s="63"/>
      <c r="U21" s="44"/>
      <c r="V21" s="44"/>
      <c r="W21" s="44"/>
      <c r="X21" s="44"/>
      <c r="Y21" s="44"/>
      <c r="Z21" s="44"/>
      <c r="AA21" s="44"/>
      <c r="AB21" s="26">
        <f t="shared" si="0"/>
        <v>0</v>
      </c>
    </row>
    <row r="22" spans="1:28" ht="12" customHeight="1" x14ac:dyDescent="0.25">
      <c r="A22" s="31" t="s">
        <v>49</v>
      </c>
      <c r="B22" s="44"/>
      <c r="C22" s="44"/>
      <c r="D22" s="44"/>
      <c r="E22" s="44"/>
      <c r="F22" s="6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63"/>
      <c r="T22" s="63"/>
      <c r="U22" s="44"/>
      <c r="V22" s="44"/>
      <c r="W22" s="44"/>
      <c r="X22" s="44"/>
      <c r="Y22" s="44"/>
      <c r="Z22" s="44"/>
      <c r="AA22" s="44"/>
      <c r="AB22" s="26">
        <f t="shared" si="0"/>
        <v>0</v>
      </c>
    </row>
    <row r="23" spans="1:28" ht="12" customHeight="1" x14ac:dyDescent="0.25">
      <c r="A23" s="31" t="s">
        <v>51</v>
      </c>
      <c r="B23" s="44"/>
      <c r="C23" s="44"/>
      <c r="D23" s="44"/>
      <c r="E23" s="44"/>
      <c r="F23" s="6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63"/>
      <c r="T23" s="63"/>
      <c r="U23" s="44"/>
      <c r="V23" s="44"/>
      <c r="W23" s="44"/>
      <c r="X23" s="44"/>
      <c r="Y23" s="44"/>
      <c r="Z23" s="44"/>
      <c r="AA23" s="44"/>
      <c r="AB23" s="26">
        <f t="shared" si="0"/>
        <v>0</v>
      </c>
    </row>
    <row r="24" spans="1:28" ht="12" customHeight="1" x14ac:dyDescent="0.25">
      <c r="A24" s="31" t="s">
        <v>52</v>
      </c>
      <c r="B24" s="44"/>
      <c r="C24" s="44"/>
      <c r="D24" s="44"/>
      <c r="E24" s="44"/>
      <c r="F24" s="63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63"/>
      <c r="T24" s="63"/>
      <c r="U24" s="44"/>
      <c r="V24" s="44"/>
      <c r="W24" s="44"/>
      <c r="X24" s="44"/>
      <c r="Y24" s="44"/>
      <c r="Z24" s="44"/>
      <c r="AA24" s="44"/>
      <c r="AB24" s="26">
        <f t="shared" si="0"/>
        <v>0</v>
      </c>
    </row>
    <row r="25" spans="1:28" ht="12" customHeight="1" x14ac:dyDescent="0.25">
      <c r="A25" s="31" t="s">
        <v>53</v>
      </c>
      <c r="B25" s="44">
        <v>1</v>
      </c>
      <c r="C25" s="44"/>
      <c r="D25" s="44"/>
      <c r="E25" s="44"/>
      <c r="F25" s="63"/>
      <c r="G25" s="44"/>
      <c r="H25" s="44">
        <v>2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63"/>
      <c r="T25" s="63"/>
      <c r="U25" s="44"/>
      <c r="V25" s="44"/>
      <c r="W25" s="44"/>
      <c r="X25" s="44"/>
      <c r="Y25" s="44"/>
      <c r="Z25" s="44"/>
      <c r="AA25" s="44"/>
      <c r="AB25" s="26">
        <f t="shared" si="0"/>
        <v>3</v>
      </c>
    </row>
    <row r="26" spans="1:28" ht="12" customHeight="1" x14ac:dyDescent="0.25">
      <c r="A26" s="31" t="s">
        <v>54</v>
      </c>
      <c r="B26" s="44"/>
      <c r="C26" s="44"/>
      <c r="D26" s="44"/>
      <c r="E26" s="44"/>
      <c r="F26" s="6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63"/>
      <c r="T26" s="63"/>
      <c r="U26" s="44"/>
      <c r="V26" s="44"/>
      <c r="W26" s="44"/>
      <c r="X26" s="44"/>
      <c r="Y26" s="44"/>
      <c r="Z26" s="44"/>
      <c r="AA26" s="44"/>
      <c r="AB26" s="26">
        <f t="shared" si="0"/>
        <v>0</v>
      </c>
    </row>
    <row r="27" spans="1:28" ht="12" customHeight="1" x14ac:dyDescent="0.25">
      <c r="A27" s="31" t="s">
        <v>55</v>
      </c>
      <c r="B27" s="44"/>
      <c r="C27" s="44"/>
      <c r="D27" s="44"/>
      <c r="E27" s="44"/>
      <c r="F27" s="6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63"/>
      <c r="T27" s="63"/>
      <c r="U27" s="44"/>
      <c r="V27" s="44"/>
      <c r="W27" s="44"/>
      <c r="X27" s="44"/>
      <c r="Y27" s="44"/>
      <c r="Z27" s="44"/>
      <c r="AA27" s="44"/>
      <c r="AB27" s="26">
        <f t="shared" si="0"/>
        <v>0</v>
      </c>
    </row>
    <row r="28" spans="1:28" ht="12" customHeight="1" x14ac:dyDescent="0.25">
      <c r="A28" s="31" t="s">
        <v>56</v>
      </c>
      <c r="B28" s="44"/>
      <c r="C28" s="44"/>
      <c r="D28" s="44"/>
      <c r="E28" s="44"/>
      <c r="F28" s="63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63"/>
      <c r="T28" s="63"/>
      <c r="U28" s="44"/>
      <c r="V28" s="44"/>
      <c r="W28" s="44"/>
      <c r="X28" s="44"/>
      <c r="Y28" s="44"/>
      <c r="Z28" s="44"/>
      <c r="AA28" s="44"/>
      <c r="AB28" s="26">
        <f t="shared" si="0"/>
        <v>0</v>
      </c>
    </row>
    <row r="29" spans="1:28" ht="12" customHeight="1" x14ac:dyDescent="0.25">
      <c r="A29" s="31" t="s">
        <v>57</v>
      </c>
      <c r="B29" s="44">
        <v>2</v>
      </c>
      <c r="C29" s="44"/>
      <c r="D29" s="44"/>
      <c r="E29" s="44"/>
      <c r="F29" s="63"/>
      <c r="G29" s="44"/>
      <c r="H29" s="44"/>
      <c r="I29" s="44"/>
      <c r="J29" s="44"/>
      <c r="K29" s="44"/>
      <c r="L29" s="44"/>
      <c r="M29" s="44">
        <v>2</v>
      </c>
      <c r="N29" s="44"/>
      <c r="O29" s="44"/>
      <c r="P29" s="44"/>
      <c r="Q29" s="44"/>
      <c r="R29" s="44"/>
      <c r="S29" s="63"/>
      <c r="T29" s="63"/>
      <c r="U29" s="44"/>
      <c r="V29" s="44"/>
      <c r="W29" s="44"/>
      <c r="X29" s="44"/>
      <c r="Y29" s="44"/>
      <c r="Z29" s="44"/>
      <c r="AA29" s="44"/>
      <c r="AB29" s="26">
        <f t="shared" si="0"/>
        <v>4</v>
      </c>
    </row>
    <row r="30" spans="1:28" ht="12" customHeight="1" x14ac:dyDescent="0.25">
      <c r="A30" s="31" t="s">
        <v>58</v>
      </c>
      <c r="B30" s="44"/>
      <c r="C30" s="44"/>
      <c r="D30" s="44"/>
      <c r="E30" s="44"/>
      <c r="F30" s="6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63"/>
      <c r="T30" s="63"/>
      <c r="U30" s="44"/>
      <c r="V30" s="44"/>
      <c r="W30" s="44"/>
      <c r="X30" s="44"/>
      <c r="Y30" s="44"/>
      <c r="Z30" s="44"/>
      <c r="AA30" s="44"/>
      <c r="AB30" s="26">
        <f t="shared" si="0"/>
        <v>0</v>
      </c>
    </row>
    <row r="31" spans="1:28" ht="12" customHeight="1" x14ac:dyDescent="0.25">
      <c r="A31" s="31" t="s">
        <v>59</v>
      </c>
      <c r="B31" s="44"/>
      <c r="C31" s="44"/>
      <c r="D31" s="44"/>
      <c r="E31" s="44"/>
      <c r="F31" s="6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63"/>
      <c r="T31" s="63"/>
      <c r="U31" s="44"/>
      <c r="V31" s="44"/>
      <c r="W31" s="44"/>
      <c r="X31" s="44"/>
      <c r="Y31" s="44"/>
      <c r="Z31" s="44"/>
      <c r="AA31" s="44"/>
      <c r="AB31" s="26">
        <f t="shared" si="0"/>
        <v>0</v>
      </c>
    </row>
    <row r="32" spans="1:28" ht="12" customHeight="1" x14ac:dyDescent="0.25">
      <c r="A32" s="31" t="s">
        <v>60</v>
      </c>
      <c r="B32" s="44"/>
      <c r="C32" s="44"/>
      <c r="D32" s="44"/>
      <c r="E32" s="44"/>
      <c r="F32" s="63"/>
      <c r="G32" s="44">
        <v>1</v>
      </c>
      <c r="H32" s="44"/>
      <c r="I32" s="44"/>
      <c r="J32" s="44">
        <v>9</v>
      </c>
      <c r="K32" s="44"/>
      <c r="L32" s="44"/>
      <c r="M32" s="44"/>
      <c r="N32" s="44"/>
      <c r="O32" s="44"/>
      <c r="P32" s="44"/>
      <c r="Q32" s="44"/>
      <c r="R32" s="44"/>
      <c r="S32" s="63"/>
      <c r="T32" s="63"/>
      <c r="U32" s="44"/>
      <c r="V32" s="44"/>
      <c r="W32" s="44"/>
      <c r="X32" s="44"/>
      <c r="Y32" s="44"/>
      <c r="Z32" s="44"/>
      <c r="AA32" s="44"/>
      <c r="AB32" s="26">
        <f t="shared" si="0"/>
        <v>10</v>
      </c>
    </row>
    <row r="33" spans="1:28" ht="12" customHeight="1" x14ac:dyDescent="0.25">
      <c r="A33" s="31" t="s">
        <v>61</v>
      </c>
      <c r="B33" s="44"/>
      <c r="C33" s="44"/>
      <c r="D33" s="44"/>
      <c r="E33" s="44"/>
      <c r="F33" s="6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>
        <v>2</v>
      </c>
      <c r="R33" s="44"/>
      <c r="S33" s="63"/>
      <c r="T33" s="63"/>
      <c r="U33" s="44"/>
      <c r="V33" s="44"/>
      <c r="W33" s="44"/>
      <c r="X33" s="44"/>
      <c r="Y33" s="44"/>
      <c r="Z33" s="44"/>
      <c r="AA33" s="44"/>
      <c r="AB33" s="26">
        <f t="shared" si="0"/>
        <v>2</v>
      </c>
    </row>
    <row r="34" spans="1:28" ht="12" customHeight="1" x14ac:dyDescent="0.25">
      <c r="A34" s="31" t="s">
        <v>123</v>
      </c>
      <c r="B34" s="44"/>
      <c r="C34" s="44"/>
      <c r="D34" s="44"/>
      <c r="E34" s="44"/>
      <c r="F34" s="6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63"/>
      <c r="T34" s="63"/>
      <c r="U34" s="44"/>
      <c r="V34" s="44"/>
      <c r="W34" s="44"/>
      <c r="X34" s="44"/>
      <c r="Y34" s="44"/>
      <c r="Z34" s="44"/>
      <c r="AA34" s="44"/>
      <c r="AB34" s="26">
        <f t="shared" si="0"/>
        <v>0</v>
      </c>
    </row>
    <row r="35" spans="1:28" ht="12" customHeight="1" x14ac:dyDescent="0.25">
      <c r="A35" s="31" t="s">
        <v>63</v>
      </c>
      <c r="B35" s="44"/>
      <c r="C35" s="44"/>
      <c r="D35" s="44"/>
      <c r="E35" s="44"/>
      <c r="F35" s="6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63"/>
      <c r="T35" s="63"/>
      <c r="U35" s="44"/>
      <c r="V35" s="44"/>
      <c r="W35" s="44"/>
      <c r="X35" s="44"/>
      <c r="Y35" s="44"/>
      <c r="Z35" s="44"/>
      <c r="AA35" s="44"/>
      <c r="AB35" s="26">
        <f t="shared" si="0"/>
        <v>0</v>
      </c>
    </row>
    <row r="36" spans="1:28" ht="12" customHeight="1" x14ac:dyDescent="0.25">
      <c r="A36" s="31" t="s">
        <v>64</v>
      </c>
      <c r="B36" s="44">
        <v>2</v>
      </c>
      <c r="C36" s="44"/>
      <c r="D36" s="44"/>
      <c r="E36" s="44"/>
      <c r="F36" s="63"/>
      <c r="G36" s="44">
        <v>1</v>
      </c>
      <c r="H36" s="44"/>
      <c r="I36" s="44"/>
      <c r="J36" s="44">
        <v>1</v>
      </c>
      <c r="K36" s="44">
        <v>1</v>
      </c>
      <c r="L36" s="44"/>
      <c r="M36" s="44"/>
      <c r="N36" s="44"/>
      <c r="O36" s="44"/>
      <c r="P36" s="44"/>
      <c r="Q36" s="44"/>
      <c r="R36" s="44"/>
      <c r="S36" s="63"/>
      <c r="T36" s="63"/>
      <c r="U36" s="44"/>
      <c r="V36" s="44"/>
      <c r="W36" s="44"/>
      <c r="X36" s="44"/>
      <c r="Y36" s="44"/>
      <c r="Z36" s="44"/>
      <c r="AA36" s="44"/>
      <c r="AB36" s="26">
        <f t="shared" si="0"/>
        <v>5</v>
      </c>
    </row>
    <row r="37" spans="1:28" ht="12" customHeight="1" x14ac:dyDescent="0.25">
      <c r="A37" s="31" t="s">
        <v>65</v>
      </c>
      <c r="B37" s="44"/>
      <c r="C37" s="44"/>
      <c r="D37" s="44"/>
      <c r="E37" s="44"/>
      <c r="F37" s="6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63"/>
      <c r="T37" s="63"/>
      <c r="U37" s="44"/>
      <c r="V37" s="44"/>
      <c r="W37" s="44"/>
      <c r="X37" s="44"/>
      <c r="Y37" s="44"/>
      <c r="Z37" s="44"/>
      <c r="AA37" s="44"/>
      <c r="AB37" s="26">
        <f t="shared" si="0"/>
        <v>0</v>
      </c>
    </row>
    <row r="38" spans="1:28" ht="12" customHeight="1" x14ac:dyDescent="0.25">
      <c r="A38" s="31" t="s">
        <v>66</v>
      </c>
      <c r="B38" s="44"/>
      <c r="C38" s="44"/>
      <c r="D38" s="44"/>
      <c r="E38" s="44"/>
      <c r="F38" s="6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63"/>
      <c r="T38" s="63"/>
      <c r="U38" s="44"/>
      <c r="V38" s="44"/>
      <c r="W38" s="44"/>
      <c r="X38" s="44"/>
      <c r="Y38" s="44"/>
      <c r="Z38" s="44"/>
      <c r="AA38" s="44"/>
      <c r="AB38" s="26">
        <f t="shared" si="0"/>
        <v>0</v>
      </c>
    </row>
    <row r="39" spans="1:28" ht="12" customHeight="1" x14ac:dyDescent="0.25">
      <c r="A39" s="24" t="s">
        <v>70</v>
      </c>
      <c r="B39" s="27">
        <f>B7+B8+B9+B10+B11+B12+B13+B14+B15+B16+B17+B18+B19+B20+B21+B22+B23+B24+B25+B26+B27+B28+B29+B30+B31+B32+B33+B34+B35+B36+B37+B38</f>
        <v>96</v>
      </c>
      <c r="C39" s="27">
        <f t="shared" ref="C39:AA39" si="1">C7+C8+C9+C10+C11+C12+C13+C14+C15+C16+C17+C18+C19+C20+C21+C22+C23+C24+C25+C26+C27+C28+C29+C30+C31+C32+C33+C34+C35+C36+C37+C38</f>
        <v>20</v>
      </c>
      <c r="D39" s="27">
        <f t="shared" si="1"/>
        <v>88</v>
      </c>
      <c r="E39" s="27">
        <f t="shared" si="1"/>
        <v>1</v>
      </c>
      <c r="F39" s="27">
        <f t="shared" si="1"/>
        <v>0</v>
      </c>
      <c r="G39" s="27">
        <f t="shared" si="1"/>
        <v>283</v>
      </c>
      <c r="H39" s="27">
        <f t="shared" si="1"/>
        <v>2</v>
      </c>
      <c r="I39" s="27">
        <f t="shared" si="1"/>
        <v>0</v>
      </c>
      <c r="J39" s="27">
        <f t="shared" si="1"/>
        <v>10</v>
      </c>
      <c r="K39" s="27">
        <f t="shared" si="1"/>
        <v>1</v>
      </c>
      <c r="L39" s="27">
        <f t="shared" si="1"/>
        <v>2</v>
      </c>
      <c r="M39" s="27">
        <f t="shared" si="1"/>
        <v>2</v>
      </c>
      <c r="N39" s="27">
        <f t="shared" si="1"/>
        <v>0</v>
      </c>
      <c r="O39" s="27">
        <f t="shared" si="1"/>
        <v>0</v>
      </c>
      <c r="P39" s="27">
        <f t="shared" si="1"/>
        <v>0</v>
      </c>
      <c r="Q39" s="27">
        <f t="shared" si="1"/>
        <v>2</v>
      </c>
      <c r="R39" s="27">
        <f t="shared" si="1"/>
        <v>0</v>
      </c>
      <c r="S39" s="27">
        <f t="shared" si="1"/>
        <v>0</v>
      </c>
      <c r="T39" s="27">
        <f t="shared" si="1"/>
        <v>0</v>
      </c>
      <c r="U39" s="27">
        <f t="shared" si="1"/>
        <v>0</v>
      </c>
      <c r="V39" s="27">
        <f t="shared" si="1"/>
        <v>0</v>
      </c>
      <c r="W39" s="27">
        <f t="shared" si="1"/>
        <v>0</v>
      </c>
      <c r="X39" s="27">
        <f t="shared" si="1"/>
        <v>0</v>
      </c>
      <c r="Y39" s="27">
        <f t="shared" si="1"/>
        <v>0</v>
      </c>
      <c r="Z39" s="27">
        <f t="shared" si="1"/>
        <v>0</v>
      </c>
      <c r="AA39" s="27">
        <f t="shared" si="1"/>
        <v>0</v>
      </c>
      <c r="AB39" s="27">
        <f>AB7+AB8+AB9+AB10+AB11+AB12+AB13+AB14+AB15+AB16+AB17+AB18+AB19+AB20+AB21+AB22+AB23+AB24+AB25+AB26+AB27+AB28+AB29+AB30+AB31+AB32+AB33+AB34+AB35+AB36+AB37+AB38</f>
        <v>507</v>
      </c>
    </row>
    <row r="40" spans="1:28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</row>
    <row r="42" spans="1:28" x14ac:dyDescent="0.25">
      <c r="D42" s="97" t="s">
        <v>152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</row>
  </sheetData>
  <mergeCells count="33">
    <mergeCell ref="D42:AB42"/>
    <mergeCell ref="A4:A5"/>
    <mergeCell ref="B4:B5"/>
    <mergeCell ref="C4:C5"/>
    <mergeCell ref="D4:D5"/>
    <mergeCell ref="E4:E5"/>
    <mergeCell ref="M4:M5"/>
    <mergeCell ref="G4:G5"/>
    <mergeCell ref="H4:H5"/>
    <mergeCell ref="I4:I5"/>
    <mergeCell ref="J4:J5"/>
    <mergeCell ref="K4:K5"/>
    <mergeCell ref="N4:N5"/>
    <mergeCell ref="F4:F5"/>
    <mergeCell ref="AA4:AA5"/>
    <mergeCell ref="A40:AB40"/>
    <mergeCell ref="A1:AB1"/>
    <mergeCell ref="A2:AB2"/>
    <mergeCell ref="A3:AB3"/>
    <mergeCell ref="V4:V5"/>
    <mergeCell ref="O4:O5"/>
    <mergeCell ref="P4:P5"/>
    <mergeCell ref="Q4:Q5"/>
    <mergeCell ref="R4:R5"/>
    <mergeCell ref="U4:U5"/>
    <mergeCell ref="AB4:AB5"/>
    <mergeCell ref="W4:W5"/>
    <mergeCell ref="X4:X5"/>
    <mergeCell ref="T4:T5"/>
    <mergeCell ref="Z4:Z5"/>
    <mergeCell ref="Y4:Y5"/>
    <mergeCell ref="S4:S5"/>
    <mergeCell ref="L4:L5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2" sqref="L2"/>
    </sheetView>
  </sheetViews>
  <sheetFormatPr defaultRowHeight="15" x14ac:dyDescent="0.25"/>
  <cols>
    <col min="1" max="1" width="5.42578125" customWidth="1"/>
    <col min="2" max="2" width="65.28515625" customWidth="1"/>
    <col min="3" max="5" width="18.85546875" customWidth="1"/>
  </cols>
  <sheetData>
    <row r="1" spans="1:7" ht="15.75" x14ac:dyDescent="0.25">
      <c r="A1" s="32"/>
      <c r="B1" s="32"/>
      <c r="C1" s="32"/>
      <c r="D1" s="32"/>
      <c r="E1" s="22" t="s">
        <v>94</v>
      </c>
      <c r="G1" s="17"/>
    </row>
    <row r="2" spans="1:7" ht="15.75" x14ac:dyDescent="0.25">
      <c r="A2" s="99" t="s">
        <v>90</v>
      </c>
      <c r="B2" s="99"/>
      <c r="C2" s="99"/>
      <c r="D2" s="99"/>
      <c r="E2" s="99"/>
    </row>
    <row r="3" spans="1:7" ht="15.75" x14ac:dyDescent="0.25">
      <c r="A3" s="100" t="s">
        <v>101</v>
      </c>
      <c r="B3" s="100"/>
      <c r="C3" s="100"/>
      <c r="D3" s="100"/>
      <c r="E3" s="100"/>
    </row>
    <row r="4" spans="1:7" ht="15.75" x14ac:dyDescent="0.25">
      <c r="A4" s="100" t="s">
        <v>206</v>
      </c>
      <c r="B4" s="100"/>
      <c r="C4" s="100"/>
      <c r="D4" s="100"/>
      <c r="E4" s="100"/>
    </row>
    <row r="5" spans="1:7" ht="24.95" customHeight="1" x14ac:dyDescent="0.25">
      <c r="A5" s="101" t="s">
        <v>102</v>
      </c>
      <c r="B5" s="103" t="s">
        <v>1</v>
      </c>
      <c r="C5" s="103" t="s">
        <v>95</v>
      </c>
      <c r="D5" s="103" t="s">
        <v>96</v>
      </c>
      <c r="E5" s="103" t="s">
        <v>97</v>
      </c>
    </row>
    <row r="6" spans="1:7" ht="24.95" customHeight="1" x14ac:dyDescent="0.25">
      <c r="A6" s="102"/>
      <c r="B6" s="103"/>
      <c r="C6" s="103"/>
      <c r="D6" s="103"/>
      <c r="E6" s="103"/>
    </row>
    <row r="7" spans="1:7" ht="12" customHeight="1" x14ac:dyDescent="0.25">
      <c r="A7" s="33">
        <v>1</v>
      </c>
      <c r="B7" s="33">
        <v>2</v>
      </c>
      <c r="C7" s="33">
        <v>3</v>
      </c>
      <c r="D7" s="33"/>
      <c r="E7" s="33">
        <v>5</v>
      </c>
    </row>
    <row r="8" spans="1:7" ht="12" customHeight="1" x14ac:dyDescent="0.25">
      <c r="A8" s="33">
        <v>1</v>
      </c>
      <c r="B8" s="34" t="s">
        <v>10</v>
      </c>
      <c r="C8" s="35">
        <f>лист4!B39</f>
        <v>96</v>
      </c>
      <c r="D8" s="35"/>
      <c r="E8" s="35"/>
    </row>
    <row r="9" spans="1:7" ht="12" customHeight="1" x14ac:dyDescent="0.25">
      <c r="A9" s="33">
        <v>2</v>
      </c>
      <c r="B9" s="11" t="s">
        <v>157</v>
      </c>
      <c r="C9" s="35">
        <f>лист4!C39</f>
        <v>20</v>
      </c>
      <c r="D9" s="35"/>
      <c r="E9" s="35"/>
    </row>
    <row r="10" spans="1:7" ht="12" customHeight="1" x14ac:dyDescent="0.25">
      <c r="A10" s="33">
        <v>3</v>
      </c>
      <c r="B10" s="34" t="s">
        <v>166</v>
      </c>
      <c r="C10" s="35">
        <f>лист4!D39</f>
        <v>88</v>
      </c>
      <c r="D10" s="35"/>
      <c r="E10" s="35"/>
    </row>
    <row r="11" spans="1:7" ht="12" customHeight="1" x14ac:dyDescent="0.25">
      <c r="A11" s="33">
        <v>4</v>
      </c>
      <c r="B11" s="34" t="s">
        <v>11</v>
      </c>
      <c r="C11" s="35">
        <f>лист4!E39</f>
        <v>1</v>
      </c>
      <c r="D11" s="35"/>
      <c r="E11" s="35"/>
    </row>
    <row r="12" spans="1:7" s="62" customFormat="1" ht="12" customHeight="1" x14ac:dyDescent="0.25">
      <c r="A12" s="33">
        <v>5</v>
      </c>
      <c r="B12" s="11" t="s">
        <v>159</v>
      </c>
      <c r="C12" s="35">
        <f>лист4!F39</f>
        <v>0</v>
      </c>
      <c r="D12" s="35"/>
      <c r="E12" s="35"/>
    </row>
    <row r="13" spans="1:7" ht="12" customHeight="1" x14ac:dyDescent="0.25">
      <c r="A13" s="33">
        <v>6</v>
      </c>
      <c r="B13" s="34" t="s">
        <v>12</v>
      </c>
      <c r="C13" s="35">
        <f>лист4!G39</f>
        <v>283</v>
      </c>
      <c r="D13" s="35"/>
      <c r="E13" s="35"/>
    </row>
    <row r="14" spans="1:7" ht="12" customHeight="1" x14ac:dyDescent="0.25">
      <c r="A14" s="33">
        <v>7</v>
      </c>
      <c r="B14" s="34" t="s">
        <v>98</v>
      </c>
      <c r="C14" s="35">
        <f>лист4!H39</f>
        <v>2</v>
      </c>
      <c r="D14" s="35"/>
      <c r="E14" s="35"/>
    </row>
    <row r="15" spans="1:7" ht="12" customHeight="1" x14ac:dyDescent="0.25">
      <c r="A15" s="33">
        <v>8</v>
      </c>
      <c r="B15" s="11" t="s">
        <v>167</v>
      </c>
      <c r="C15" s="35">
        <f>лист4!I39</f>
        <v>0</v>
      </c>
      <c r="D15" s="35"/>
      <c r="E15" s="35"/>
    </row>
    <row r="16" spans="1:7" ht="12" customHeight="1" x14ac:dyDescent="0.25">
      <c r="A16" s="33">
        <v>9</v>
      </c>
      <c r="B16" s="34" t="s">
        <v>14</v>
      </c>
      <c r="C16" s="35">
        <f>лист4!J39</f>
        <v>10</v>
      </c>
      <c r="D16" s="35"/>
      <c r="E16" s="35"/>
    </row>
    <row r="17" spans="1:5" ht="12" customHeight="1" x14ac:dyDescent="0.25">
      <c r="A17" s="33">
        <v>10</v>
      </c>
      <c r="B17" s="34" t="s">
        <v>99</v>
      </c>
      <c r="C17" s="35">
        <f>лист4!K39</f>
        <v>1</v>
      </c>
      <c r="D17" s="35"/>
      <c r="E17" s="35"/>
    </row>
    <row r="18" spans="1:5" ht="12" customHeight="1" x14ac:dyDescent="0.25">
      <c r="A18" s="33">
        <v>11</v>
      </c>
      <c r="B18" s="34" t="s">
        <v>16</v>
      </c>
      <c r="C18" s="35">
        <f>лист4!L39</f>
        <v>2</v>
      </c>
      <c r="D18" s="35"/>
      <c r="E18" s="35"/>
    </row>
    <row r="19" spans="1:5" ht="12" customHeight="1" x14ac:dyDescent="0.25">
      <c r="A19" s="33">
        <v>12</v>
      </c>
      <c r="B19" s="34" t="s">
        <v>100</v>
      </c>
      <c r="C19" s="35">
        <f>лист4!M39</f>
        <v>2</v>
      </c>
      <c r="D19" s="35"/>
      <c r="E19" s="35"/>
    </row>
    <row r="20" spans="1:5" ht="12" customHeight="1" x14ac:dyDescent="0.25">
      <c r="A20" s="33">
        <v>13</v>
      </c>
      <c r="B20" s="34" t="s">
        <v>18</v>
      </c>
      <c r="C20" s="35">
        <f>лист4!N39</f>
        <v>0</v>
      </c>
      <c r="D20" s="35"/>
      <c r="E20" s="35"/>
    </row>
    <row r="21" spans="1:5" ht="12" customHeight="1" x14ac:dyDescent="0.25">
      <c r="A21" s="33">
        <v>14</v>
      </c>
      <c r="B21" s="34" t="s">
        <v>19</v>
      </c>
      <c r="C21" s="35">
        <f>лист4!O39</f>
        <v>0</v>
      </c>
      <c r="D21" s="35"/>
      <c r="E21" s="35"/>
    </row>
    <row r="22" spans="1:5" ht="12" customHeight="1" x14ac:dyDescent="0.25">
      <c r="A22" s="33">
        <v>15</v>
      </c>
      <c r="B22" s="34" t="s">
        <v>20</v>
      </c>
      <c r="C22" s="35">
        <f>лист4!P39</f>
        <v>0</v>
      </c>
      <c r="D22" s="35"/>
      <c r="E22" s="35"/>
    </row>
    <row r="23" spans="1:5" ht="12" customHeight="1" x14ac:dyDescent="0.25">
      <c r="A23" s="33">
        <v>16</v>
      </c>
      <c r="B23" s="34" t="s">
        <v>21</v>
      </c>
      <c r="C23" s="35">
        <f>лист4!Q39</f>
        <v>2</v>
      </c>
      <c r="D23" s="35"/>
      <c r="E23" s="35"/>
    </row>
    <row r="24" spans="1:5" ht="12" customHeight="1" x14ac:dyDescent="0.25">
      <c r="A24" s="33">
        <v>17</v>
      </c>
      <c r="B24" s="34" t="s">
        <v>173</v>
      </c>
      <c r="C24" s="35">
        <f>лист4!R39</f>
        <v>0</v>
      </c>
      <c r="D24" s="35"/>
      <c r="E24" s="35"/>
    </row>
    <row r="25" spans="1:5" s="62" customFormat="1" ht="12" customHeight="1" x14ac:dyDescent="0.25">
      <c r="A25" s="33">
        <v>18</v>
      </c>
      <c r="B25" s="11" t="s">
        <v>168</v>
      </c>
      <c r="C25" s="35">
        <f>лист4!S39</f>
        <v>0</v>
      </c>
      <c r="D25" s="35"/>
      <c r="E25" s="35"/>
    </row>
    <row r="26" spans="1:5" s="62" customFormat="1" ht="12" customHeight="1" x14ac:dyDescent="0.25">
      <c r="A26" s="33">
        <v>19</v>
      </c>
      <c r="B26" s="11" t="s">
        <v>160</v>
      </c>
      <c r="C26" s="35">
        <f>лист4!T39</f>
        <v>0</v>
      </c>
      <c r="D26" s="35"/>
      <c r="E26" s="35"/>
    </row>
    <row r="27" spans="1:5" ht="12" customHeight="1" x14ac:dyDescent="0.25">
      <c r="A27" s="33">
        <v>20</v>
      </c>
      <c r="B27" s="34" t="s">
        <v>175</v>
      </c>
      <c r="C27" s="35">
        <f>лист4!U39</f>
        <v>0</v>
      </c>
      <c r="D27" s="35"/>
      <c r="E27" s="35"/>
    </row>
    <row r="28" spans="1:5" ht="12" customHeight="1" x14ac:dyDescent="0.25">
      <c r="A28" s="33">
        <v>21</v>
      </c>
      <c r="B28" s="34" t="s">
        <v>176</v>
      </c>
      <c r="C28" s="35">
        <f>лист4!V39</f>
        <v>0</v>
      </c>
      <c r="D28" s="35"/>
      <c r="E28" s="35"/>
    </row>
    <row r="29" spans="1:5" ht="12" customHeight="1" x14ac:dyDescent="0.25">
      <c r="A29" s="33">
        <v>22</v>
      </c>
      <c r="B29" s="34" t="s">
        <v>184</v>
      </c>
      <c r="C29" s="35">
        <f>лист4!W39</f>
        <v>0</v>
      </c>
      <c r="D29" s="35"/>
      <c r="E29" s="35"/>
    </row>
    <row r="30" spans="1:5" ht="12" customHeight="1" x14ac:dyDescent="0.25">
      <c r="A30" s="33">
        <v>23</v>
      </c>
      <c r="B30" s="34" t="s">
        <v>177</v>
      </c>
      <c r="C30" s="35">
        <f>лист4!X39</f>
        <v>0</v>
      </c>
      <c r="D30" s="35"/>
      <c r="E30" s="35"/>
    </row>
    <row r="31" spans="1:5" ht="12" customHeight="1" x14ac:dyDescent="0.25">
      <c r="A31" s="33">
        <v>24</v>
      </c>
      <c r="B31" s="34" t="s">
        <v>178</v>
      </c>
      <c r="C31" s="35">
        <f>лист4!Y39</f>
        <v>0</v>
      </c>
      <c r="D31" s="35"/>
      <c r="E31" s="35"/>
    </row>
    <row r="32" spans="1:5" ht="12" customHeight="1" x14ac:dyDescent="0.25">
      <c r="A32" s="33">
        <v>25</v>
      </c>
      <c r="B32" s="34" t="s">
        <v>182</v>
      </c>
      <c r="C32" s="35">
        <f>лист4!Z39</f>
        <v>0</v>
      </c>
      <c r="D32" s="35"/>
      <c r="E32" s="35"/>
    </row>
    <row r="33" spans="1:8" ht="12" customHeight="1" x14ac:dyDescent="0.25">
      <c r="A33" s="33">
        <v>26</v>
      </c>
      <c r="B33" s="34" t="s">
        <v>172</v>
      </c>
      <c r="C33" s="35">
        <f>лист4!AA39</f>
        <v>0</v>
      </c>
      <c r="D33" s="35"/>
      <c r="E33" s="35"/>
    </row>
    <row r="34" spans="1:8" ht="12" customHeight="1" x14ac:dyDescent="0.25">
      <c r="A34" s="33"/>
      <c r="B34" s="37" t="s">
        <v>70</v>
      </c>
      <c r="C34" s="33">
        <f>лист4!AB39</f>
        <v>507</v>
      </c>
      <c r="D34" s="33">
        <f>SUM(D8:D33)</f>
        <v>0</v>
      </c>
      <c r="E34" s="33">
        <f>SUM(E8:E33)</f>
        <v>0</v>
      </c>
    </row>
    <row r="35" spans="1:8" ht="12" customHeight="1" x14ac:dyDescent="0.25">
      <c r="A35" s="19"/>
      <c r="B35" s="20"/>
      <c r="C35" s="19"/>
      <c r="D35" s="19"/>
      <c r="E35" s="19"/>
    </row>
    <row r="36" spans="1:8" ht="12" customHeight="1" x14ac:dyDescent="0.25">
      <c r="A36" s="90" t="s">
        <v>151</v>
      </c>
      <c r="B36" s="90"/>
      <c r="C36" s="90"/>
      <c r="D36" s="90"/>
      <c r="E36" s="90"/>
      <c r="F36" s="90"/>
      <c r="G36" s="90"/>
      <c r="H36" s="90"/>
    </row>
    <row r="37" spans="1:8" x14ac:dyDescent="0.25">
      <c r="A37" s="18"/>
    </row>
  </sheetData>
  <mergeCells count="10">
    <mergeCell ref="A36:D36"/>
    <mergeCell ref="E36:H36"/>
    <mergeCell ref="A2:E2"/>
    <mergeCell ref="A3:E3"/>
    <mergeCell ref="A4:E4"/>
    <mergeCell ref="A5:A6"/>
    <mergeCell ref="B5:B6"/>
    <mergeCell ref="C5:C6"/>
    <mergeCell ref="D5:D6"/>
    <mergeCell ref="E5:E6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workbookViewId="0">
      <selection activeCell="AH18" sqref="AH18"/>
    </sheetView>
  </sheetViews>
  <sheetFormatPr defaultRowHeight="15" x14ac:dyDescent="0.25"/>
  <cols>
    <col min="1" max="1" width="22" customWidth="1"/>
    <col min="2" max="5" width="4.28515625" customWidth="1"/>
    <col min="6" max="6" width="4.28515625" style="68" customWidth="1"/>
    <col min="7" max="18" width="4.28515625" customWidth="1"/>
    <col min="19" max="20" width="4.28515625" style="68" customWidth="1"/>
    <col min="21" max="28" width="4.28515625" customWidth="1"/>
  </cols>
  <sheetData>
    <row r="1" spans="1:29" ht="12" customHeight="1" x14ac:dyDescent="0.25">
      <c r="A1" s="32"/>
      <c r="B1" s="32"/>
      <c r="C1" s="32"/>
      <c r="D1" s="32"/>
      <c r="E1" s="32"/>
      <c r="F1" s="67"/>
      <c r="G1" s="32"/>
      <c r="H1" s="32"/>
      <c r="I1" s="32"/>
      <c r="J1" s="32"/>
      <c r="K1" s="32"/>
      <c r="L1" s="32"/>
      <c r="M1" s="21" t="s">
        <v>90</v>
      </c>
      <c r="N1" s="32"/>
      <c r="O1" s="32"/>
      <c r="P1" s="32"/>
      <c r="Q1" s="32"/>
      <c r="R1" s="32"/>
      <c r="S1" s="67"/>
      <c r="T1" s="67"/>
      <c r="U1" s="32"/>
      <c r="V1" s="32"/>
      <c r="W1" s="32"/>
      <c r="X1" s="32"/>
      <c r="Y1" s="32"/>
      <c r="Z1" s="32"/>
      <c r="AA1" s="32"/>
      <c r="AB1" s="32"/>
      <c r="AC1" s="32"/>
    </row>
    <row r="2" spans="1:29" ht="12" customHeight="1" x14ac:dyDescent="0.25">
      <c r="A2" s="99" t="s">
        <v>103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32"/>
    </row>
    <row r="3" spans="1:29" ht="12" customHeight="1" x14ac:dyDescent="0.25">
      <c r="A3" s="99" t="s">
        <v>199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32"/>
    </row>
    <row r="4" spans="1:29" ht="12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</row>
    <row r="5" spans="1:29" ht="20.100000000000001" customHeight="1" x14ac:dyDescent="0.25">
      <c r="A5" s="109" t="s">
        <v>104</v>
      </c>
      <c r="B5" s="104" t="s">
        <v>23</v>
      </c>
      <c r="C5" s="104" t="s">
        <v>93</v>
      </c>
      <c r="D5" s="104" t="s">
        <v>24</v>
      </c>
      <c r="E5" s="104" t="s">
        <v>25</v>
      </c>
      <c r="F5" s="106" t="s">
        <v>171</v>
      </c>
      <c r="G5" s="110" t="s">
        <v>83</v>
      </c>
      <c r="H5" s="104" t="s">
        <v>26</v>
      </c>
      <c r="I5" s="104" t="s">
        <v>170</v>
      </c>
      <c r="J5" s="104" t="s">
        <v>85</v>
      </c>
      <c r="K5" s="104" t="s">
        <v>27</v>
      </c>
      <c r="L5" s="104" t="s">
        <v>69</v>
      </c>
      <c r="M5" s="104" t="s">
        <v>29</v>
      </c>
      <c r="N5" s="104" t="s">
        <v>30</v>
      </c>
      <c r="O5" s="104" t="s">
        <v>84</v>
      </c>
      <c r="P5" s="104" t="s">
        <v>31</v>
      </c>
      <c r="Q5" s="104" t="s">
        <v>32</v>
      </c>
      <c r="R5" s="104" t="s">
        <v>179</v>
      </c>
      <c r="S5" s="106" t="s">
        <v>170</v>
      </c>
      <c r="T5" s="106" t="s">
        <v>183</v>
      </c>
      <c r="U5" s="104" t="s">
        <v>185</v>
      </c>
      <c r="V5" s="104" t="s">
        <v>180</v>
      </c>
      <c r="W5" s="104" t="s">
        <v>192</v>
      </c>
      <c r="X5" s="87" t="s">
        <v>177</v>
      </c>
      <c r="Y5" s="87" t="s">
        <v>181</v>
      </c>
      <c r="Z5" s="104" t="s">
        <v>182</v>
      </c>
      <c r="AA5" s="104" t="s">
        <v>172</v>
      </c>
      <c r="AB5" s="104" t="s">
        <v>33</v>
      </c>
    </row>
    <row r="6" spans="1:29" ht="20.100000000000001" customHeight="1" x14ac:dyDescent="0.25">
      <c r="A6" s="109"/>
      <c r="B6" s="104"/>
      <c r="C6" s="104"/>
      <c r="D6" s="104"/>
      <c r="E6" s="104"/>
      <c r="F6" s="107"/>
      <c r="G6" s="111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7"/>
      <c r="T6" s="107"/>
      <c r="U6" s="104"/>
      <c r="V6" s="104"/>
      <c r="W6" s="104"/>
      <c r="X6" s="88"/>
      <c r="Y6" s="88"/>
      <c r="Z6" s="104"/>
      <c r="AA6" s="104"/>
      <c r="AB6" s="104"/>
    </row>
    <row r="7" spans="1:29" ht="12" customHeight="1" x14ac:dyDescent="0.25">
      <c r="A7" s="29">
        <v>1</v>
      </c>
      <c r="B7" s="25">
        <v>1</v>
      </c>
      <c r="C7" s="25">
        <v>2</v>
      </c>
      <c r="D7" s="25">
        <v>3</v>
      </c>
      <c r="E7" s="25">
        <v>4</v>
      </c>
      <c r="F7" s="69">
        <v>5</v>
      </c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  <c r="P7" s="25">
        <v>15</v>
      </c>
      <c r="Q7" s="25">
        <v>16</v>
      </c>
      <c r="R7" s="25">
        <v>17</v>
      </c>
      <c r="S7" s="69">
        <v>18</v>
      </c>
      <c r="T7" s="69">
        <v>19</v>
      </c>
      <c r="U7" s="25">
        <v>20</v>
      </c>
      <c r="V7" s="25">
        <v>21</v>
      </c>
      <c r="W7" s="25">
        <v>22</v>
      </c>
      <c r="X7" s="25">
        <v>23</v>
      </c>
      <c r="Y7" s="25">
        <v>24</v>
      </c>
      <c r="Z7" s="25">
        <v>25</v>
      </c>
      <c r="AA7" s="25">
        <v>26</v>
      </c>
      <c r="AB7" s="30">
        <v>27</v>
      </c>
    </row>
    <row r="8" spans="1:29" ht="12" customHeight="1" x14ac:dyDescent="0.25">
      <c r="A8" s="31" t="s">
        <v>105</v>
      </c>
      <c r="B8" s="25"/>
      <c r="C8" s="25"/>
      <c r="D8" s="25">
        <v>1</v>
      </c>
      <c r="E8" s="25"/>
      <c r="F8" s="6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69"/>
      <c r="T8" s="69"/>
      <c r="U8" s="25"/>
      <c r="V8" s="25"/>
      <c r="W8" s="25"/>
      <c r="X8" s="25"/>
      <c r="Y8" s="25"/>
      <c r="Z8" s="25"/>
      <c r="AA8" s="25"/>
      <c r="AB8" s="25">
        <f t="shared" ref="AB8:AB36" si="0">SUM(B8:AA8)</f>
        <v>1</v>
      </c>
    </row>
    <row r="9" spans="1:29" ht="12" customHeight="1" x14ac:dyDescent="0.25">
      <c r="A9" s="38" t="s">
        <v>35</v>
      </c>
      <c r="B9" s="28">
        <v>5</v>
      </c>
      <c r="C9" s="28">
        <v>1</v>
      </c>
      <c r="D9" s="28">
        <v>3</v>
      </c>
      <c r="E9" s="28">
        <v>4</v>
      </c>
      <c r="F9" s="69">
        <v>2</v>
      </c>
      <c r="G9" s="28"/>
      <c r="H9" s="28"/>
      <c r="I9" s="28"/>
      <c r="J9" s="28">
        <v>4</v>
      </c>
      <c r="K9" s="28"/>
      <c r="L9" s="28"/>
      <c r="M9" s="28"/>
      <c r="N9" s="28"/>
      <c r="O9" s="28"/>
      <c r="P9" s="28"/>
      <c r="Q9" s="28"/>
      <c r="R9" s="28"/>
      <c r="S9" s="69"/>
      <c r="T9" s="69"/>
      <c r="U9" s="28"/>
      <c r="V9" s="28"/>
      <c r="W9" s="28"/>
      <c r="X9" s="28"/>
      <c r="Y9" s="28"/>
      <c r="Z9" s="28"/>
      <c r="AA9" s="28"/>
      <c r="AB9" s="39">
        <f t="shared" si="0"/>
        <v>19</v>
      </c>
    </row>
    <row r="10" spans="1:29" ht="12" customHeight="1" x14ac:dyDescent="0.25">
      <c r="A10" s="31" t="s">
        <v>36</v>
      </c>
      <c r="B10" s="25"/>
      <c r="C10" s="25"/>
      <c r="D10" s="25"/>
      <c r="E10" s="25"/>
      <c r="F10" s="69"/>
      <c r="G10" s="25">
        <v>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69"/>
      <c r="T10" s="69"/>
      <c r="U10" s="25"/>
      <c r="V10" s="25"/>
      <c r="W10" s="25"/>
      <c r="X10" s="25"/>
      <c r="Y10" s="25"/>
      <c r="Z10" s="25"/>
      <c r="AA10" s="25"/>
      <c r="AB10" s="25">
        <f t="shared" si="0"/>
        <v>2</v>
      </c>
    </row>
    <row r="11" spans="1:29" ht="12" customHeight="1" x14ac:dyDescent="0.25">
      <c r="A11" s="31" t="s">
        <v>37</v>
      </c>
      <c r="B11" s="25"/>
      <c r="C11" s="25"/>
      <c r="D11" s="25">
        <v>1</v>
      </c>
      <c r="E11" s="25"/>
      <c r="F11" s="69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69"/>
      <c r="T11" s="69"/>
      <c r="U11" s="25"/>
      <c r="V11" s="25"/>
      <c r="W11" s="25"/>
      <c r="X11" s="25"/>
      <c r="Y11" s="25"/>
      <c r="Z11" s="25"/>
      <c r="AA11" s="25"/>
      <c r="AB11" s="25">
        <f t="shared" si="0"/>
        <v>1</v>
      </c>
    </row>
    <row r="12" spans="1:29" ht="12" customHeight="1" x14ac:dyDescent="0.25">
      <c r="A12" s="31" t="s">
        <v>106</v>
      </c>
      <c r="B12" s="25"/>
      <c r="C12" s="25"/>
      <c r="D12" s="25"/>
      <c r="E12" s="25"/>
      <c r="F12" s="69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69"/>
      <c r="T12" s="69"/>
      <c r="U12" s="25"/>
      <c r="V12" s="25"/>
      <c r="W12" s="25"/>
      <c r="X12" s="25"/>
      <c r="Y12" s="25"/>
      <c r="Z12" s="25"/>
      <c r="AA12" s="25"/>
      <c r="AB12" s="25">
        <f t="shared" si="0"/>
        <v>0</v>
      </c>
    </row>
    <row r="13" spans="1:29" ht="12" customHeight="1" x14ac:dyDescent="0.25">
      <c r="A13" s="31" t="s">
        <v>39</v>
      </c>
      <c r="B13" s="28"/>
      <c r="C13" s="28"/>
      <c r="D13" s="28"/>
      <c r="E13" s="28"/>
      <c r="F13" s="69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69"/>
      <c r="T13" s="69"/>
      <c r="U13" s="28"/>
      <c r="V13" s="28"/>
      <c r="W13" s="28"/>
      <c r="X13" s="28"/>
      <c r="Y13" s="28"/>
      <c r="Z13" s="28"/>
      <c r="AA13" s="28"/>
      <c r="AB13" s="28">
        <f t="shared" si="0"/>
        <v>0</v>
      </c>
    </row>
    <row r="14" spans="1:29" ht="12" customHeight="1" x14ac:dyDescent="0.25">
      <c r="A14" s="31" t="s">
        <v>40</v>
      </c>
      <c r="B14" s="25">
        <v>1</v>
      </c>
      <c r="C14" s="25">
        <v>6</v>
      </c>
      <c r="D14" s="25"/>
      <c r="E14" s="25"/>
      <c r="F14" s="69"/>
      <c r="G14" s="25">
        <v>1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69"/>
      <c r="T14" s="69"/>
      <c r="U14" s="25"/>
      <c r="V14" s="25"/>
      <c r="W14" s="25"/>
      <c r="X14" s="25"/>
      <c r="Y14" s="25"/>
      <c r="Z14" s="25"/>
      <c r="AA14" s="25"/>
      <c r="AB14" s="25">
        <f t="shared" si="0"/>
        <v>8</v>
      </c>
    </row>
    <row r="15" spans="1:29" ht="12" customHeight="1" x14ac:dyDescent="0.25">
      <c r="A15" s="31" t="s">
        <v>115</v>
      </c>
      <c r="B15" s="28"/>
      <c r="C15" s="28">
        <v>1</v>
      </c>
      <c r="D15" s="28"/>
      <c r="E15" s="28"/>
      <c r="F15" s="69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69"/>
      <c r="T15" s="69"/>
      <c r="U15" s="28"/>
      <c r="V15" s="28"/>
      <c r="W15" s="28"/>
      <c r="X15" s="28"/>
      <c r="Y15" s="28"/>
      <c r="Z15" s="28"/>
      <c r="AA15" s="28"/>
      <c r="AB15" s="39">
        <f t="shared" si="0"/>
        <v>1</v>
      </c>
    </row>
    <row r="16" spans="1:29" ht="12" customHeight="1" x14ac:dyDescent="0.25">
      <c r="A16" s="31" t="s">
        <v>108</v>
      </c>
      <c r="B16" s="28">
        <v>1</v>
      </c>
      <c r="C16" s="28"/>
      <c r="D16" s="28">
        <v>3</v>
      </c>
      <c r="E16" s="28"/>
      <c r="F16" s="69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69"/>
      <c r="T16" s="69"/>
      <c r="U16" s="28"/>
      <c r="V16" s="28"/>
      <c r="W16" s="28"/>
      <c r="X16" s="28"/>
      <c r="Y16" s="28"/>
      <c r="Z16" s="28"/>
      <c r="AA16" s="28"/>
      <c r="AB16" s="28">
        <f t="shared" si="0"/>
        <v>4</v>
      </c>
    </row>
    <row r="17" spans="1:28" ht="12" customHeight="1" x14ac:dyDescent="0.25">
      <c r="A17" s="31" t="s">
        <v>107</v>
      </c>
      <c r="B17" s="25"/>
      <c r="C17" s="25"/>
      <c r="D17" s="25"/>
      <c r="E17" s="25"/>
      <c r="F17" s="69"/>
      <c r="G17" s="25">
        <v>11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69"/>
      <c r="T17" s="69"/>
      <c r="U17" s="25"/>
      <c r="V17" s="25"/>
      <c r="W17" s="25"/>
      <c r="X17" s="25"/>
      <c r="Y17" s="25"/>
      <c r="Z17" s="25"/>
      <c r="AA17" s="25"/>
      <c r="AB17" s="25">
        <f t="shared" si="0"/>
        <v>11</v>
      </c>
    </row>
    <row r="18" spans="1:28" ht="12" customHeight="1" x14ac:dyDescent="0.25">
      <c r="A18" s="31" t="s">
        <v>116</v>
      </c>
      <c r="B18" s="25"/>
      <c r="C18" s="25"/>
      <c r="D18" s="25"/>
      <c r="E18" s="25"/>
      <c r="F18" s="69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69"/>
      <c r="T18" s="69"/>
      <c r="U18" s="25"/>
      <c r="V18" s="25"/>
      <c r="W18" s="25"/>
      <c r="X18" s="25"/>
      <c r="Y18" s="25"/>
      <c r="Z18" s="25"/>
      <c r="AA18" s="25"/>
      <c r="AB18" s="25">
        <f t="shared" si="0"/>
        <v>0</v>
      </c>
    </row>
    <row r="19" spans="1:28" ht="12" customHeight="1" x14ac:dyDescent="0.25">
      <c r="A19" s="31" t="s">
        <v>45</v>
      </c>
      <c r="B19" s="25"/>
      <c r="C19" s="25">
        <v>3</v>
      </c>
      <c r="D19" s="25"/>
      <c r="E19" s="25"/>
      <c r="F19" s="69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69"/>
      <c r="T19" s="69"/>
      <c r="U19" s="25"/>
      <c r="V19" s="25"/>
      <c r="W19" s="25"/>
      <c r="X19" s="25"/>
      <c r="Y19" s="25"/>
      <c r="Z19" s="25"/>
      <c r="AA19" s="25"/>
      <c r="AB19" s="25">
        <f t="shared" si="0"/>
        <v>3</v>
      </c>
    </row>
    <row r="20" spans="1:28" ht="12" customHeight="1" x14ac:dyDescent="0.25">
      <c r="A20" s="31" t="s">
        <v>46</v>
      </c>
      <c r="B20" s="28"/>
      <c r="C20" s="28">
        <v>2</v>
      </c>
      <c r="D20" s="28"/>
      <c r="E20" s="28"/>
      <c r="F20" s="69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69"/>
      <c r="T20" s="69"/>
      <c r="U20" s="28"/>
      <c r="V20" s="28"/>
      <c r="W20" s="28"/>
      <c r="X20" s="28"/>
      <c r="Y20" s="28"/>
      <c r="Z20" s="28"/>
      <c r="AA20" s="28"/>
      <c r="AB20" s="39">
        <f t="shared" si="0"/>
        <v>2</v>
      </c>
    </row>
    <row r="21" spans="1:28" ht="12" customHeight="1" x14ac:dyDescent="0.25">
      <c r="A21" s="31" t="s">
        <v>47</v>
      </c>
      <c r="B21" s="28"/>
      <c r="C21" s="28"/>
      <c r="D21" s="28"/>
      <c r="E21" s="28"/>
      <c r="F21" s="69"/>
      <c r="G21" s="28"/>
      <c r="H21" s="28"/>
      <c r="I21" s="28"/>
      <c r="J21" s="28"/>
      <c r="K21" s="28"/>
      <c r="L21" s="28">
        <v>1</v>
      </c>
      <c r="M21" s="28"/>
      <c r="N21" s="28"/>
      <c r="O21" s="28"/>
      <c r="P21" s="28"/>
      <c r="Q21" s="28"/>
      <c r="R21" s="28"/>
      <c r="S21" s="69"/>
      <c r="T21" s="69"/>
      <c r="U21" s="28"/>
      <c r="V21" s="28"/>
      <c r="W21" s="28"/>
      <c r="X21" s="28"/>
      <c r="Y21" s="28"/>
      <c r="Z21" s="28"/>
      <c r="AA21" s="28"/>
      <c r="AB21" s="39">
        <f t="shared" si="0"/>
        <v>1</v>
      </c>
    </row>
    <row r="22" spans="1:28" ht="12" customHeight="1" x14ac:dyDescent="0.25">
      <c r="A22" s="31" t="s">
        <v>109</v>
      </c>
      <c r="B22" s="25">
        <v>9</v>
      </c>
      <c r="C22" s="25"/>
      <c r="D22" s="25"/>
      <c r="E22" s="25"/>
      <c r="F22" s="69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69"/>
      <c r="T22" s="69"/>
      <c r="U22" s="25"/>
      <c r="V22" s="25"/>
      <c r="W22" s="25"/>
      <c r="X22" s="25"/>
      <c r="Y22" s="25"/>
      <c r="Z22" s="25"/>
      <c r="AA22" s="25"/>
      <c r="AB22" s="25">
        <f t="shared" si="0"/>
        <v>9</v>
      </c>
    </row>
    <row r="23" spans="1:28" ht="12" customHeight="1" x14ac:dyDescent="0.25">
      <c r="A23" s="31" t="s">
        <v>49</v>
      </c>
      <c r="B23" s="25"/>
      <c r="C23" s="25"/>
      <c r="D23" s="25"/>
      <c r="E23" s="25"/>
      <c r="F23" s="69"/>
      <c r="G23" s="25"/>
      <c r="H23" s="25"/>
      <c r="I23" s="25"/>
      <c r="J23" s="25"/>
      <c r="K23" s="25"/>
      <c r="L23" s="25"/>
      <c r="M23" s="25"/>
      <c r="N23" s="25"/>
      <c r="O23" s="25"/>
      <c r="P23" s="25">
        <v>7</v>
      </c>
      <c r="Q23" s="25"/>
      <c r="R23" s="25"/>
      <c r="S23" s="69"/>
      <c r="T23" s="69"/>
      <c r="U23" s="25"/>
      <c r="V23" s="25"/>
      <c r="W23" s="25"/>
      <c r="X23" s="25"/>
      <c r="Y23" s="25"/>
      <c r="Z23" s="25"/>
      <c r="AA23" s="25"/>
      <c r="AB23" s="25">
        <f t="shared" si="0"/>
        <v>7</v>
      </c>
    </row>
    <row r="24" spans="1:28" ht="12" customHeight="1" x14ac:dyDescent="0.25">
      <c r="A24" s="31" t="s">
        <v>51</v>
      </c>
      <c r="B24" s="25"/>
      <c r="C24" s="25"/>
      <c r="D24" s="25"/>
      <c r="E24" s="25"/>
      <c r="F24" s="69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69"/>
      <c r="T24" s="69"/>
      <c r="U24" s="25"/>
      <c r="V24" s="25"/>
      <c r="W24" s="25"/>
      <c r="X24" s="25"/>
      <c r="Y24" s="25"/>
      <c r="Z24" s="25"/>
      <c r="AA24" s="25"/>
      <c r="AB24" s="25">
        <f t="shared" si="0"/>
        <v>0</v>
      </c>
    </row>
    <row r="25" spans="1:28" ht="12" customHeight="1" x14ac:dyDescent="0.25">
      <c r="A25" s="31" t="s">
        <v>110</v>
      </c>
      <c r="B25" s="25"/>
      <c r="C25" s="25"/>
      <c r="D25" s="25"/>
      <c r="E25" s="25"/>
      <c r="F25" s="69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69"/>
      <c r="T25" s="69"/>
      <c r="U25" s="25"/>
      <c r="V25" s="25"/>
      <c r="W25" s="25"/>
      <c r="X25" s="25"/>
      <c r="Y25" s="25"/>
      <c r="Z25" s="25"/>
      <c r="AA25" s="25"/>
      <c r="AB25" s="25">
        <f t="shared" si="0"/>
        <v>0</v>
      </c>
    </row>
    <row r="26" spans="1:28" ht="12" customHeight="1" x14ac:dyDescent="0.25">
      <c r="A26" s="31" t="s">
        <v>55</v>
      </c>
      <c r="B26" s="25"/>
      <c r="C26" s="25"/>
      <c r="D26" s="25"/>
      <c r="E26" s="25"/>
      <c r="F26" s="69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69"/>
      <c r="T26" s="69"/>
      <c r="U26" s="25"/>
      <c r="V26" s="25"/>
      <c r="W26" s="25"/>
      <c r="X26" s="25"/>
      <c r="Y26" s="25"/>
      <c r="Z26" s="25"/>
      <c r="AA26" s="25"/>
      <c r="AB26" s="25">
        <f t="shared" si="0"/>
        <v>0</v>
      </c>
    </row>
    <row r="27" spans="1:28" ht="12" customHeight="1" x14ac:dyDescent="0.25">
      <c r="A27" s="31" t="s">
        <v>53</v>
      </c>
      <c r="B27" s="25"/>
      <c r="C27" s="25"/>
      <c r="D27" s="25"/>
      <c r="E27" s="25"/>
      <c r="F27" s="69"/>
      <c r="G27" s="25"/>
      <c r="H27" s="25">
        <v>8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69"/>
      <c r="T27" s="69"/>
      <c r="U27" s="25"/>
      <c r="V27" s="25"/>
      <c r="W27" s="25"/>
      <c r="X27" s="25"/>
      <c r="Y27" s="25"/>
      <c r="Z27" s="25"/>
      <c r="AA27" s="25"/>
      <c r="AB27" s="25">
        <f t="shared" si="0"/>
        <v>8</v>
      </c>
    </row>
    <row r="28" spans="1:28" ht="12" customHeight="1" x14ac:dyDescent="0.25">
      <c r="A28" s="31" t="s">
        <v>54</v>
      </c>
      <c r="B28" s="25"/>
      <c r="C28" s="25"/>
      <c r="D28" s="25"/>
      <c r="E28" s="25"/>
      <c r="F28" s="69"/>
      <c r="G28" s="25"/>
      <c r="H28" s="25"/>
      <c r="I28" s="25"/>
      <c r="J28" s="25"/>
      <c r="K28" s="25"/>
      <c r="L28" s="25"/>
      <c r="M28" s="25"/>
      <c r="N28" s="25">
        <v>2</v>
      </c>
      <c r="O28" s="25"/>
      <c r="P28" s="25"/>
      <c r="Q28" s="25"/>
      <c r="R28" s="25"/>
      <c r="S28" s="69"/>
      <c r="T28" s="69"/>
      <c r="U28" s="25"/>
      <c r="V28" s="25"/>
      <c r="W28" s="25"/>
      <c r="X28" s="25"/>
      <c r="Y28" s="25"/>
      <c r="Z28" s="25"/>
      <c r="AA28" s="25"/>
      <c r="AB28" s="25">
        <f t="shared" si="0"/>
        <v>2</v>
      </c>
    </row>
    <row r="29" spans="1:28" ht="12" customHeight="1" x14ac:dyDescent="0.25">
      <c r="A29" s="31" t="s">
        <v>111</v>
      </c>
      <c r="B29" s="25">
        <v>1</v>
      </c>
      <c r="C29" s="25"/>
      <c r="D29" s="25"/>
      <c r="E29" s="25"/>
      <c r="F29" s="69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69"/>
      <c r="T29" s="69"/>
      <c r="U29" s="25"/>
      <c r="V29" s="25"/>
      <c r="W29" s="25"/>
      <c r="X29" s="25"/>
      <c r="Y29" s="25"/>
      <c r="Z29" s="25"/>
      <c r="AA29" s="25"/>
      <c r="AB29" s="25">
        <f t="shared" si="0"/>
        <v>1</v>
      </c>
    </row>
    <row r="30" spans="1:28" ht="12" customHeight="1" x14ac:dyDescent="0.25">
      <c r="A30" s="31" t="s">
        <v>112</v>
      </c>
      <c r="B30" s="25">
        <v>2</v>
      </c>
      <c r="C30" s="25"/>
      <c r="D30" s="25"/>
      <c r="E30" s="25"/>
      <c r="F30" s="69"/>
      <c r="G30" s="25"/>
      <c r="H30" s="25"/>
      <c r="I30" s="25"/>
      <c r="J30" s="25"/>
      <c r="K30" s="25"/>
      <c r="L30" s="25"/>
      <c r="M30" s="25">
        <v>1</v>
      </c>
      <c r="N30" s="25"/>
      <c r="O30" s="25"/>
      <c r="P30" s="25"/>
      <c r="Q30" s="25"/>
      <c r="R30" s="25"/>
      <c r="S30" s="69"/>
      <c r="T30" s="69"/>
      <c r="U30" s="25"/>
      <c r="V30" s="25"/>
      <c r="W30" s="25"/>
      <c r="X30" s="25"/>
      <c r="Y30" s="25"/>
      <c r="Z30" s="25"/>
      <c r="AA30" s="25"/>
      <c r="AB30" s="25">
        <f t="shared" si="0"/>
        <v>3</v>
      </c>
    </row>
    <row r="31" spans="1:28" ht="12" customHeight="1" x14ac:dyDescent="0.25">
      <c r="A31" s="31" t="s">
        <v>63</v>
      </c>
      <c r="B31" s="25"/>
      <c r="C31" s="25"/>
      <c r="D31" s="25"/>
      <c r="E31" s="25"/>
      <c r="F31" s="69"/>
      <c r="G31" s="25"/>
      <c r="H31" s="25"/>
      <c r="I31" s="25"/>
      <c r="J31" s="25"/>
      <c r="K31" s="25"/>
      <c r="L31" s="25"/>
      <c r="M31" s="25"/>
      <c r="N31" s="25"/>
      <c r="O31" s="25">
        <v>2</v>
      </c>
      <c r="P31" s="25"/>
      <c r="Q31" s="25"/>
      <c r="R31" s="25"/>
      <c r="S31" s="69"/>
      <c r="T31" s="69"/>
      <c r="U31" s="25"/>
      <c r="V31" s="25"/>
      <c r="W31" s="25"/>
      <c r="X31" s="25"/>
      <c r="Y31" s="25"/>
      <c r="Z31" s="25"/>
      <c r="AA31" s="25"/>
      <c r="AB31" s="25">
        <f t="shared" si="0"/>
        <v>2</v>
      </c>
    </row>
    <row r="32" spans="1:28" ht="12" customHeight="1" x14ac:dyDescent="0.25">
      <c r="A32" s="31" t="s">
        <v>52</v>
      </c>
      <c r="B32" s="25"/>
      <c r="C32" s="25"/>
      <c r="D32" s="25"/>
      <c r="E32" s="25"/>
      <c r="F32" s="69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69"/>
      <c r="T32" s="69"/>
      <c r="U32" s="25"/>
      <c r="V32" s="25"/>
      <c r="W32" s="25"/>
      <c r="X32" s="25"/>
      <c r="Y32" s="25"/>
      <c r="Z32" s="25"/>
      <c r="AA32" s="25"/>
      <c r="AB32" s="25">
        <f t="shared" si="0"/>
        <v>0</v>
      </c>
    </row>
    <row r="33" spans="1:28" ht="12" customHeight="1" x14ac:dyDescent="0.25">
      <c r="A33" s="31" t="s">
        <v>56</v>
      </c>
      <c r="B33" s="25"/>
      <c r="C33" s="25"/>
      <c r="D33" s="25">
        <v>1</v>
      </c>
      <c r="E33" s="25"/>
      <c r="F33" s="69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69"/>
      <c r="T33" s="69"/>
      <c r="U33" s="25"/>
      <c r="V33" s="25"/>
      <c r="W33" s="25"/>
      <c r="X33" s="25"/>
      <c r="Y33" s="25"/>
      <c r="Z33" s="25"/>
      <c r="AA33" s="25"/>
      <c r="AB33" s="25">
        <f t="shared" si="0"/>
        <v>1</v>
      </c>
    </row>
    <row r="34" spans="1:28" ht="12" customHeight="1" x14ac:dyDescent="0.25">
      <c r="A34" s="31" t="s">
        <v>113</v>
      </c>
      <c r="B34" s="25"/>
      <c r="C34" s="25"/>
      <c r="D34" s="25"/>
      <c r="E34" s="25"/>
      <c r="F34" s="69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69"/>
      <c r="T34" s="69"/>
      <c r="U34" s="25"/>
      <c r="V34" s="25"/>
      <c r="W34" s="25"/>
      <c r="X34" s="25"/>
      <c r="Y34" s="25"/>
      <c r="Z34" s="25"/>
      <c r="AA34" s="25"/>
      <c r="AB34" s="25">
        <f t="shared" si="0"/>
        <v>0</v>
      </c>
    </row>
    <row r="35" spans="1:28" ht="12" customHeight="1" x14ac:dyDescent="0.25">
      <c r="A35" s="31" t="s">
        <v>67</v>
      </c>
      <c r="B35" s="25"/>
      <c r="C35" s="25"/>
      <c r="D35" s="25"/>
      <c r="E35" s="25"/>
      <c r="F35" s="69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69"/>
      <c r="T35" s="69"/>
      <c r="U35" s="25"/>
      <c r="V35" s="25"/>
      <c r="W35" s="25"/>
      <c r="X35" s="25"/>
      <c r="Y35" s="25"/>
      <c r="Z35" s="25"/>
      <c r="AA35" s="25"/>
      <c r="AB35" s="25">
        <f t="shared" si="0"/>
        <v>0</v>
      </c>
    </row>
    <row r="36" spans="1:28" ht="12" customHeight="1" x14ac:dyDescent="0.25">
      <c r="A36" s="31" t="s">
        <v>114</v>
      </c>
      <c r="B36" s="25">
        <v>1</v>
      </c>
      <c r="C36" s="25"/>
      <c r="D36" s="25">
        <v>1</v>
      </c>
      <c r="E36" s="25"/>
      <c r="F36" s="69"/>
      <c r="G36" s="25"/>
      <c r="H36" s="25"/>
      <c r="I36" s="25"/>
      <c r="J36" s="25">
        <v>1</v>
      </c>
      <c r="K36" s="25">
        <v>1</v>
      </c>
      <c r="L36" s="25"/>
      <c r="M36" s="25"/>
      <c r="N36" s="25"/>
      <c r="O36" s="25"/>
      <c r="P36" s="25"/>
      <c r="Q36" s="25"/>
      <c r="R36" s="25"/>
      <c r="S36" s="69"/>
      <c r="T36" s="69"/>
      <c r="U36" s="25"/>
      <c r="V36" s="25"/>
      <c r="W36" s="25"/>
      <c r="X36" s="25"/>
      <c r="Y36" s="25"/>
      <c r="Z36" s="25"/>
      <c r="AA36" s="25"/>
      <c r="AB36" s="25">
        <f t="shared" si="0"/>
        <v>4</v>
      </c>
    </row>
    <row r="37" spans="1:28" ht="12" customHeight="1" x14ac:dyDescent="0.25">
      <c r="A37" s="24" t="s">
        <v>68</v>
      </c>
      <c r="B37" s="26">
        <f>SUM(B8:B36)</f>
        <v>20</v>
      </c>
      <c r="C37" s="26">
        <f t="shared" ref="C37:AB37" si="1">SUM(C8:C36)</f>
        <v>13</v>
      </c>
      <c r="D37" s="26">
        <f t="shared" si="1"/>
        <v>10</v>
      </c>
      <c r="E37" s="26">
        <f t="shared" si="1"/>
        <v>4</v>
      </c>
      <c r="F37" s="26">
        <f t="shared" si="1"/>
        <v>2</v>
      </c>
      <c r="G37" s="26">
        <f t="shared" si="1"/>
        <v>14</v>
      </c>
      <c r="H37" s="26">
        <f t="shared" si="1"/>
        <v>8</v>
      </c>
      <c r="I37" s="26">
        <f t="shared" si="1"/>
        <v>0</v>
      </c>
      <c r="J37" s="26">
        <f t="shared" si="1"/>
        <v>5</v>
      </c>
      <c r="K37" s="26">
        <f t="shared" si="1"/>
        <v>1</v>
      </c>
      <c r="L37" s="26">
        <f t="shared" si="1"/>
        <v>1</v>
      </c>
      <c r="M37" s="26">
        <f t="shared" si="1"/>
        <v>1</v>
      </c>
      <c r="N37" s="26">
        <f t="shared" si="1"/>
        <v>2</v>
      </c>
      <c r="O37" s="26">
        <f t="shared" si="1"/>
        <v>2</v>
      </c>
      <c r="P37" s="26">
        <f t="shared" si="1"/>
        <v>7</v>
      </c>
      <c r="Q37" s="26">
        <f t="shared" si="1"/>
        <v>0</v>
      </c>
      <c r="R37" s="26">
        <f t="shared" si="1"/>
        <v>0</v>
      </c>
      <c r="S37" s="26">
        <f t="shared" si="1"/>
        <v>0</v>
      </c>
      <c r="T37" s="26">
        <f t="shared" si="1"/>
        <v>0</v>
      </c>
      <c r="U37" s="26">
        <f t="shared" si="1"/>
        <v>0</v>
      </c>
      <c r="V37" s="26">
        <f t="shared" si="1"/>
        <v>0</v>
      </c>
      <c r="W37" s="26">
        <f t="shared" si="1"/>
        <v>0</v>
      </c>
      <c r="X37" s="26">
        <f t="shared" si="1"/>
        <v>0</v>
      </c>
      <c r="Y37" s="26">
        <f t="shared" si="1"/>
        <v>0</v>
      </c>
      <c r="Z37" s="26">
        <f t="shared" si="1"/>
        <v>0</v>
      </c>
      <c r="AA37" s="26">
        <f t="shared" si="1"/>
        <v>0</v>
      </c>
      <c r="AB37" s="26">
        <f t="shared" si="1"/>
        <v>90</v>
      </c>
    </row>
    <row r="38" spans="1:28" x14ac:dyDescent="0.25">
      <c r="A38" s="2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x14ac:dyDescent="0.25">
      <c r="A39" s="105" t="s">
        <v>153</v>
      </c>
      <c r="B39" s="105"/>
      <c r="C39" s="105"/>
      <c r="D39" s="105"/>
      <c r="E39" s="105"/>
      <c r="F39" s="105"/>
      <c r="G39" s="105"/>
      <c r="H39" s="105"/>
      <c r="I39" s="10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108" t="s">
        <v>154</v>
      </c>
      <c r="Z39" s="108"/>
      <c r="AA39" s="108"/>
      <c r="AB39" s="5"/>
    </row>
  </sheetData>
  <mergeCells count="33">
    <mergeCell ref="A2:AB2"/>
    <mergeCell ref="A3:AB3"/>
    <mergeCell ref="A4:AB4"/>
    <mergeCell ref="AB5:AB6"/>
    <mergeCell ref="J5:J6"/>
    <mergeCell ref="K5:K6"/>
    <mergeCell ref="L5:L6"/>
    <mergeCell ref="M5:M6"/>
    <mergeCell ref="A5:A6"/>
    <mergeCell ref="B5:B6"/>
    <mergeCell ref="H5:H6"/>
    <mergeCell ref="D5:D6"/>
    <mergeCell ref="G5:G6"/>
    <mergeCell ref="S5:S6"/>
    <mergeCell ref="T5:T6"/>
    <mergeCell ref="E5:E6"/>
    <mergeCell ref="Y39:AA39"/>
    <mergeCell ref="V5:V6"/>
    <mergeCell ref="W5:W6"/>
    <mergeCell ref="X5:X6"/>
    <mergeCell ref="Y5:Y6"/>
    <mergeCell ref="Z5:Z6"/>
    <mergeCell ref="AA5:AA6"/>
    <mergeCell ref="U5:U6"/>
    <mergeCell ref="A39:I39"/>
    <mergeCell ref="C5:C6"/>
    <mergeCell ref="F5:F6"/>
    <mergeCell ref="N5:N6"/>
    <mergeCell ref="O5:O6"/>
    <mergeCell ref="P5:P6"/>
    <mergeCell ref="Q5:Q6"/>
    <mergeCell ref="R5:R6"/>
    <mergeCell ref="I5:I6"/>
  </mergeCells>
  <pageMargins left="0.31496062992125984" right="0.31496062992125984" top="0.74803149606299213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J9" sqref="J9"/>
    </sheetView>
  </sheetViews>
  <sheetFormatPr defaultRowHeight="15" x14ac:dyDescent="0.25"/>
  <cols>
    <col min="1" max="1" width="18.140625" customWidth="1"/>
    <col min="7" max="7" width="9.140625" customWidth="1"/>
  </cols>
  <sheetData>
    <row r="1" spans="1:6" ht="16.5" x14ac:dyDescent="0.25">
      <c r="A1" s="112" t="s">
        <v>140</v>
      </c>
      <c r="B1" s="112"/>
      <c r="C1" s="112"/>
      <c r="D1" s="112"/>
      <c r="E1" s="112"/>
      <c r="F1" s="53"/>
    </row>
    <row r="2" spans="1:6" x14ac:dyDescent="0.25">
      <c r="A2" s="54"/>
      <c r="B2" s="55" t="s">
        <v>141</v>
      </c>
      <c r="C2" s="55" t="s">
        <v>142</v>
      </c>
      <c r="D2" s="55" t="s">
        <v>143</v>
      </c>
      <c r="E2" s="55" t="s">
        <v>144</v>
      </c>
      <c r="F2" s="54" t="s">
        <v>145</v>
      </c>
    </row>
    <row r="3" spans="1:6" x14ac:dyDescent="0.25">
      <c r="A3" s="54" t="s">
        <v>125</v>
      </c>
      <c r="B3" s="54">
        <v>24</v>
      </c>
      <c r="C3" s="54"/>
      <c r="D3" s="54"/>
      <c r="E3" s="54"/>
      <c r="F3" s="54">
        <f>SUM(B3:E3)</f>
        <v>24</v>
      </c>
    </row>
    <row r="4" spans="1:6" x14ac:dyDescent="0.25">
      <c r="A4" s="54" t="s">
        <v>126</v>
      </c>
      <c r="B4" s="54">
        <v>5</v>
      </c>
      <c r="C4" s="54"/>
      <c r="D4" s="54"/>
      <c r="E4" s="54"/>
      <c r="F4" s="54">
        <f t="shared" ref="F4:F29" si="0">SUM(B4:E4)</f>
        <v>5</v>
      </c>
    </row>
    <row r="5" spans="1:6" x14ac:dyDescent="0.25">
      <c r="A5" s="54" t="s">
        <v>127</v>
      </c>
      <c r="B5" s="54">
        <v>2</v>
      </c>
      <c r="C5" s="54"/>
      <c r="D5" s="54"/>
      <c r="E5" s="54"/>
      <c r="F5" s="54">
        <f t="shared" si="0"/>
        <v>2</v>
      </c>
    </row>
    <row r="6" spans="1:6" x14ac:dyDescent="0.25">
      <c r="A6" s="54" t="s">
        <v>128</v>
      </c>
      <c r="B6" s="54">
        <v>2</v>
      </c>
      <c r="C6" s="54"/>
      <c r="D6" s="54"/>
      <c r="E6" s="54"/>
      <c r="F6" s="54">
        <f t="shared" si="0"/>
        <v>2</v>
      </c>
    </row>
    <row r="7" spans="1:6" x14ac:dyDescent="0.25">
      <c r="A7" s="54" t="s">
        <v>129</v>
      </c>
      <c r="B7" s="54"/>
      <c r="C7" s="54"/>
      <c r="D7" s="54"/>
      <c r="E7" s="54"/>
      <c r="F7" s="54">
        <f t="shared" si="0"/>
        <v>0</v>
      </c>
    </row>
    <row r="8" spans="1:6" x14ac:dyDescent="0.25">
      <c r="A8" s="54" t="s">
        <v>130</v>
      </c>
      <c r="B8" s="54">
        <v>4</v>
      </c>
      <c r="C8" s="54"/>
      <c r="D8" s="54"/>
      <c r="E8" s="54"/>
      <c r="F8" s="54">
        <f t="shared" si="0"/>
        <v>4</v>
      </c>
    </row>
    <row r="9" spans="1:6" x14ac:dyDescent="0.25">
      <c r="A9" s="54" t="s">
        <v>131</v>
      </c>
      <c r="B9" s="54">
        <v>10</v>
      </c>
      <c r="C9" s="54"/>
      <c r="D9" s="54"/>
      <c r="E9" s="54"/>
      <c r="F9" s="54">
        <f t="shared" si="0"/>
        <v>10</v>
      </c>
    </row>
    <row r="10" spans="1:6" x14ac:dyDescent="0.25">
      <c r="A10" s="54" t="s">
        <v>132</v>
      </c>
      <c r="B10" s="54"/>
      <c r="C10" s="54"/>
      <c r="D10" s="54"/>
      <c r="E10" s="54"/>
      <c r="F10" s="54">
        <f t="shared" si="0"/>
        <v>0</v>
      </c>
    </row>
    <row r="11" spans="1:6" x14ac:dyDescent="0.25">
      <c r="A11" s="54" t="s">
        <v>133</v>
      </c>
      <c r="B11" s="54"/>
      <c r="C11" s="54"/>
      <c r="D11" s="54"/>
      <c r="E11" s="54"/>
      <c r="F11" s="54">
        <f t="shared" si="0"/>
        <v>0</v>
      </c>
    </row>
    <row r="12" spans="1:6" x14ac:dyDescent="0.25">
      <c r="A12" s="54" t="s">
        <v>134</v>
      </c>
      <c r="B12" s="54">
        <v>4</v>
      </c>
      <c r="C12" s="54"/>
      <c r="D12" s="54"/>
      <c r="E12" s="54"/>
      <c r="F12" s="54">
        <f t="shared" si="0"/>
        <v>4</v>
      </c>
    </row>
    <row r="13" spans="1:6" x14ac:dyDescent="0.25">
      <c r="A13" s="54" t="s">
        <v>135</v>
      </c>
      <c r="B13" s="54">
        <v>1</v>
      </c>
      <c r="C13" s="54"/>
      <c r="D13" s="54"/>
      <c r="E13" s="54"/>
      <c r="F13" s="54">
        <f t="shared" si="0"/>
        <v>1</v>
      </c>
    </row>
    <row r="14" spans="1:6" x14ac:dyDescent="0.25">
      <c r="A14" s="54" t="s">
        <v>136</v>
      </c>
      <c r="B14" s="54">
        <v>1</v>
      </c>
      <c r="C14" s="54"/>
      <c r="D14" s="54"/>
      <c r="E14" s="54"/>
      <c r="F14" s="54">
        <f t="shared" si="0"/>
        <v>1</v>
      </c>
    </row>
    <row r="15" spans="1:6" x14ac:dyDescent="0.25">
      <c r="A15" s="54" t="s">
        <v>137</v>
      </c>
      <c r="B15" s="54">
        <v>2</v>
      </c>
      <c r="C15" s="54"/>
      <c r="D15" s="54"/>
      <c r="E15" s="54"/>
      <c r="F15" s="54">
        <f t="shared" si="0"/>
        <v>2</v>
      </c>
    </row>
    <row r="16" spans="1:6" x14ac:dyDescent="0.25">
      <c r="A16" s="54" t="s">
        <v>138</v>
      </c>
      <c r="B16" s="54">
        <v>2</v>
      </c>
      <c r="C16" s="54"/>
      <c r="D16" s="54"/>
      <c r="E16" s="54"/>
      <c r="F16" s="54">
        <f t="shared" si="0"/>
        <v>2</v>
      </c>
    </row>
    <row r="17" spans="1:6" x14ac:dyDescent="0.25">
      <c r="A17" s="54" t="s">
        <v>139</v>
      </c>
      <c r="B17" s="54">
        <v>1</v>
      </c>
      <c r="C17" s="54"/>
      <c r="D17" s="54"/>
      <c r="E17" s="54"/>
      <c r="F17" s="54">
        <f t="shared" si="0"/>
        <v>1</v>
      </c>
    </row>
    <row r="18" spans="1:6" x14ac:dyDescent="0.25">
      <c r="A18" s="54"/>
      <c r="B18" s="54"/>
      <c r="C18" s="54"/>
      <c r="D18" s="54"/>
      <c r="E18" s="54"/>
      <c r="F18" s="54">
        <f t="shared" si="0"/>
        <v>0</v>
      </c>
    </row>
    <row r="19" spans="1:6" x14ac:dyDescent="0.25">
      <c r="A19" s="54"/>
      <c r="B19" s="54"/>
      <c r="C19" s="54"/>
      <c r="D19" s="54"/>
      <c r="E19" s="54"/>
      <c r="F19" s="54">
        <f t="shared" si="0"/>
        <v>0</v>
      </c>
    </row>
    <row r="20" spans="1:6" x14ac:dyDescent="0.25">
      <c r="A20" s="54"/>
      <c r="B20" s="54"/>
      <c r="C20" s="54"/>
      <c r="D20" s="54"/>
      <c r="E20" s="54"/>
      <c r="F20" s="54">
        <f t="shared" si="0"/>
        <v>0</v>
      </c>
    </row>
    <row r="21" spans="1:6" x14ac:dyDescent="0.25">
      <c r="A21" s="54"/>
      <c r="B21" s="54"/>
      <c r="C21" s="54"/>
      <c r="D21" s="54"/>
      <c r="E21" s="54"/>
      <c r="F21" s="54">
        <f t="shared" si="0"/>
        <v>0</v>
      </c>
    </row>
    <row r="22" spans="1:6" x14ac:dyDescent="0.25">
      <c r="A22" s="54"/>
      <c r="B22" s="54"/>
      <c r="C22" s="54"/>
      <c r="D22" s="54"/>
      <c r="E22" s="54"/>
      <c r="F22" s="54">
        <f t="shared" si="0"/>
        <v>0</v>
      </c>
    </row>
    <row r="23" spans="1:6" x14ac:dyDescent="0.25">
      <c r="A23" s="54"/>
      <c r="B23" s="54"/>
      <c r="C23" s="54"/>
      <c r="D23" s="54"/>
      <c r="E23" s="54"/>
      <c r="F23" s="54">
        <f t="shared" si="0"/>
        <v>0</v>
      </c>
    </row>
    <row r="24" spans="1:6" x14ac:dyDescent="0.25">
      <c r="A24" s="54"/>
      <c r="B24" s="54"/>
      <c r="C24" s="54"/>
      <c r="D24" s="54"/>
      <c r="E24" s="54"/>
      <c r="F24" s="54">
        <f t="shared" si="0"/>
        <v>0</v>
      </c>
    </row>
    <row r="25" spans="1:6" x14ac:dyDescent="0.25">
      <c r="A25" s="54"/>
      <c r="B25" s="54"/>
      <c r="C25" s="54"/>
      <c r="D25" s="54"/>
      <c r="E25" s="54"/>
      <c r="F25" s="54">
        <f t="shared" si="0"/>
        <v>0</v>
      </c>
    </row>
    <row r="26" spans="1:6" x14ac:dyDescent="0.25">
      <c r="A26" s="54"/>
      <c r="B26" s="54"/>
      <c r="C26" s="54"/>
      <c r="D26" s="54"/>
      <c r="E26" s="54"/>
      <c r="F26" s="54">
        <f t="shared" si="0"/>
        <v>0</v>
      </c>
    </row>
    <row r="27" spans="1:6" x14ac:dyDescent="0.25">
      <c r="A27" s="54"/>
      <c r="B27" s="54"/>
      <c r="C27" s="54"/>
      <c r="D27" s="54"/>
      <c r="E27" s="54"/>
      <c r="F27" s="54">
        <f t="shared" si="0"/>
        <v>0</v>
      </c>
    </row>
    <row r="28" spans="1:6" x14ac:dyDescent="0.25">
      <c r="A28" s="54"/>
      <c r="B28" s="54"/>
      <c r="C28" s="54"/>
      <c r="D28" s="54"/>
      <c r="E28" s="54"/>
      <c r="F28" s="54">
        <f t="shared" si="0"/>
        <v>0</v>
      </c>
    </row>
    <row r="29" spans="1:6" x14ac:dyDescent="0.25">
      <c r="A29" s="54"/>
      <c r="B29" s="54">
        <f>SUM(B3:B28)</f>
        <v>58</v>
      </c>
      <c r="C29" s="54"/>
      <c r="D29" s="54"/>
      <c r="E29" s="54"/>
      <c r="F29" s="54">
        <f t="shared" si="0"/>
        <v>58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H13" sqref="H13"/>
    </sheetView>
  </sheetViews>
  <sheetFormatPr defaultRowHeight="15" x14ac:dyDescent="0.25"/>
  <cols>
    <col min="1" max="1" width="17.85546875" customWidth="1"/>
  </cols>
  <sheetData>
    <row r="1" spans="1:6" x14ac:dyDescent="0.25">
      <c r="A1" s="90" t="s">
        <v>146</v>
      </c>
      <c r="B1" s="90"/>
      <c r="C1" s="90"/>
      <c r="D1" s="90"/>
      <c r="E1" s="90"/>
      <c r="F1" s="90"/>
    </row>
    <row r="2" spans="1:6" x14ac:dyDescent="0.25">
      <c r="A2" s="54"/>
      <c r="B2" s="55" t="s">
        <v>141</v>
      </c>
      <c r="C2" s="55" t="s">
        <v>142</v>
      </c>
      <c r="D2" s="55" t="s">
        <v>143</v>
      </c>
      <c r="E2" s="55" t="s">
        <v>144</v>
      </c>
      <c r="F2" s="54" t="s">
        <v>145</v>
      </c>
    </row>
    <row r="3" spans="1:6" x14ac:dyDescent="0.25">
      <c r="A3" s="54" t="s">
        <v>125</v>
      </c>
      <c r="B3" s="54"/>
      <c r="C3" s="54"/>
      <c r="D3" s="54"/>
      <c r="E3" s="54"/>
      <c r="F3" s="54">
        <f>SUM(B3:E3)</f>
        <v>0</v>
      </c>
    </row>
    <row r="4" spans="1:6" x14ac:dyDescent="0.25">
      <c r="A4" s="54" t="s">
        <v>126</v>
      </c>
      <c r="B4" s="54"/>
      <c r="C4" s="54"/>
      <c r="D4" s="54"/>
      <c r="E4" s="54"/>
      <c r="F4" s="54">
        <f t="shared" ref="F4:F29" si="0">SUM(B4:E4)</f>
        <v>0</v>
      </c>
    </row>
    <row r="5" spans="1:6" x14ac:dyDescent="0.25">
      <c r="A5" s="54" t="s">
        <v>127</v>
      </c>
      <c r="B5" s="54"/>
      <c r="C5" s="54"/>
      <c r="D5" s="54"/>
      <c r="E5" s="54"/>
      <c r="F5" s="54">
        <f t="shared" si="0"/>
        <v>0</v>
      </c>
    </row>
    <row r="6" spans="1:6" x14ac:dyDescent="0.25">
      <c r="A6" s="54" t="s">
        <v>128</v>
      </c>
      <c r="B6" s="54"/>
      <c r="C6" s="54"/>
      <c r="D6" s="54"/>
      <c r="E6" s="54"/>
      <c r="F6" s="54">
        <f t="shared" si="0"/>
        <v>0</v>
      </c>
    </row>
    <row r="7" spans="1:6" x14ac:dyDescent="0.25">
      <c r="A7" s="54" t="s">
        <v>129</v>
      </c>
      <c r="B7" s="54"/>
      <c r="C7" s="54"/>
      <c r="D7" s="54"/>
      <c r="E7" s="54"/>
      <c r="F7" s="54">
        <f t="shared" si="0"/>
        <v>0</v>
      </c>
    </row>
    <row r="8" spans="1:6" x14ac:dyDescent="0.25">
      <c r="A8" s="54" t="s">
        <v>130</v>
      </c>
      <c r="B8" s="54"/>
      <c r="C8" s="54"/>
      <c r="D8" s="54"/>
      <c r="E8" s="54"/>
      <c r="F8" s="54">
        <f t="shared" si="0"/>
        <v>0</v>
      </c>
    </row>
    <row r="9" spans="1:6" x14ac:dyDescent="0.25">
      <c r="A9" s="54" t="s">
        <v>131</v>
      </c>
      <c r="B9" s="54"/>
      <c r="C9" s="54"/>
      <c r="D9" s="54"/>
      <c r="E9" s="54"/>
      <c r="F9" s="54">
        <f t="shared" si="0"/>
        <v>0</v>
      </c>
    </row>
    <row r="10" spans="1:6" x14ac:dyDescent="0.25">
      <c r="A10" s="54" t="s">
        <v>132</v>
      </c>
      <c r="B10" s="54"/>
      <c r="C10" s="54"/>
      <c r="D10" s="54"/>
      <c r="E10" s="54"/>
      <c r="F10" s="54">
        <f t="shared" si="0"/>
        <v>0</v>
      </c>
    </row>
    <row r="11" spans="1:6" x14ac:dyDescent="0.25">
      <c r="A11" s="54" t="s">
        <v>133</v>
      </c>
      <c r="B11" s="54"/>
      <c r="C11" s="54"/>
      <c r="D11" s="54"/>
      <c r="E11" s="54"/>
      <c r="F11" s="54">
        <f t="shared" si="0"/>
        <v>0</v>
      </c>
    </row>
    <row r="12" spans="1:6" x14ac:dyDescent="0.25">
      <c r="A12" s="54" t="s">
        <v>134</v>
      </c>
      <c r="B12" s="54"/>
      <c r="C12" s="54"/>
      <c r="D12" s="54"/>
      <c r="E12" s="54"/>
      <c r="F12" s="54">
        <f t="shared" si="0"/>
        <v>0</v>
      </c>
    </row>
    <row r="13" spans="1:6" x14ac:dyDescent="0.25">
      <c r="A13" s="54" t="s">
        <v>135</v>
      </c>
      <c r="B13" s="54"/>
      <c r="C13" s="54"/>
      <c r="D13" s="54"/>
      <c r="E13" s="54"/>
      <c r="F13" s="54">
        <f t="shared" si="0"/>
        <v>0</v>
      </c>
    </row>
    <row r="14" spans="1:6" x14ac:dyDescent="0.25">
      <c r="A14" s="54" t="s">
        <v>136</v>
      </c>
      <c r="B14" s="54"/>
      <c r="C14" s="54"/>
      <c r="D14" s="54"/>
      <c r="E14" s="54"/>
      <c r="F14" s="54">
        <f t="shared" si="0"/>
        <v>0</v>
      </c>
    </row>
    <row r="15" spans="1:6" x14ac:dyDescent="0.25">
      <c r="A15" s="54" t="s">
        <v>137</v>
      </c>
      <c r="B15" s="54"/>
      <c r="C15" s="54"/>
      <c r="D15" s="54"/>
      <c r="E15" s="54"/>
      <c r="F15" s="54">
        <f t="shared" si="0"/>
        <v>0</v>
      </c>
    </row>
    <row r="16" spans="1:6" x14ac:dyDescent="0.25">
      <c r="A16" s="54" t="s">
        <v>138</v>
      </c>
      <c r="B16" s="54"/>
      <c r="C16" s="54"/>
      <c r="D16" s="54"/>
      <c r="E16" s="54"/>
      <c r="F16" s="54">
        <f t="shared" si="0"/>
        <v>0</v>
      </c>
    </row>
    <row r="17" spans="1:6" x14ac:dyDescent="0.25">
      <c r="A17" s="54" t="s">
        <v>139</v>
      </c>
      <c r="B17" s="54"/>
      <c r="C17" s="54"/>
      <c r="D17" s="54"/>
      <c r="E17" s="54"/>
      <c r="F17" s="54">
        <f t="shared" si="0"/>
        <v>0</v>
      </c>
    </row>
    <row r="18" spans="1:6" x14ac:dyDescent="0.25">
      <c r="A18" s="54" t="s">
        <v>147</v>
      </c>
      <c r="B18" s="54"/>
      <c r="C18" s="54"/>
      <c r="D18" s="54"/>
      <c r="E18" s="54"/>
      <c r="F18" s="54">
        <f t="shared" si="0"/>
        <v>0</v>
      </c>
    </row>
    <row r="19" spans="1:6" x14ac:dyDescent="0.25">
      <c r="A19" s="54" t="s">
        <v>148</v>
      </c>
      <c r="B19" s="54"/>
      <c r="C19" s="54"/>
      <c r="D19" s="54"/>
      <c r="E19" s="54"/>
      <c r="F19" s="54">
        <f t="shared" si="0"/>
        <v>0</v>
      </c>
    </row>
    <row r="20" spans="1:6" x14ac:dyDescent="0.25">
      <c r="A20" s="54"/>
      <c r="B20" s="54"/>
      <c r="C20" s="54"/>
      <c r="D20" s="54"/>
      <c r="E20" s="54"/>
      <c r="F20" s="54">
        <f t="shared" si="0"/>
        <v>0</v>
      </c>
    </row>
    <row r="21" spans="1:6" x14ac:dyDescent="0.25">
      <c r="A21" s="54"/>
      <c r="B21" s="54"/>
      <c r="C21" s="54"/>
      <c r="D21" s="54"/>
      <c r="E21" s="54"/>
      <c r="F21" s="54">
        <f t="shared" si="0"/>
        <v>0</v>
      </c>
    </row>
    <row r="22" spans="1:6" x14ac:dyDescent="0.25">
      <c r="A22" s="54"/>
      <c r="B22" s="54"/>
      <c r="C22" s="54"/>
      <c r="D22" s="54"/>
      <c r="E22" s="54"/>
      <c r="F22" s="54">
        <f t="shared" si="0"/>
        <v>0</v>
      </c>
    </row>
    <row r="23" spans="1:6" x14ac:dyDescent="0.25">
      <c r="A23" s="54"/>
      <c r="B23" s="54"/>
      <c r="C23" s="54"/>
      <c r="D23" s="54"/>
      <c r="E23" s="54"/>
      <c r="F23" s="54">
        <f t="shared" si="0"/>
        <v>0</v>
      </c>
    </row>
    <row r="24" spans="1:6" x14ac:dyDescent="0.25">
      <c r="A24" s="54"/>
      <c r="B24" s="54"/>
      <c r="C24" s="54"/>
      <c r="D24" s="54"/>
      <c r="E24" s="54"/>
      <c r="F24" s="54">
        <f t="shared" si="0"/>
        <v>0</v>
      </c>
    </row>
    <row r="25" spans="1:6" x14ac:dyDescent="0.25">
      <c r="A25" s="54"/>
      <c r="B25" s="54"/>
      <c r="C25" s="54"/>
      <c r="D25" s="54"/>
      <c r="E25" s="54"/>
      <c r="F25" s="54">
        <f t="shared" si="0"/>
        <v>0</v>
      </c>
    </row>
    <row r="26" spans="1:6" x14ac:dyDescent="0.25">
      <c r="A26" s="54"/>
      <c r="B26" s="54"/>
      <c r="C26" s="54"/>
      <c r="D26" s="54"/>
      <c r="E26" s="54"/>
      <c r="F26" s="54">
        <f t="shared" si="0"/>
        <v>0</v>
      </c>
    </row>
    <row r="27" spans="1:6" x14ac:dyDescent="0.25">
      <c r="A27" s="54"/>
      <c r="B27" s="54"/>
      <c r="C27" s="54"/>
      <c r="D27" s="54"/>
      <c r="E27" s="54"/>
      <c r="F27" s="54">
        <f t="shared" si="0"/>
        <v>0</v>
      </c>
    </row>
    <row r="28" spans="1:6" x14ac:dyDescent="0.25">
      <c r="A28" s="54"/>
      <c r="B28" s="54"/>
      <c r="C28" s="54"/>
      <c r="D28" s="54"/>
      <c r="E28" s="54"/>
      <c r="F28" s="54">
        <f t="shared" si="0"/>
        <v>0</v>
      </c>
    </row>
    <row r="29" spans="1:6" x14ac:dyDescent="0.25">
      <c r="A29" s="54"/>
      <c r="B29" s="54">
        <f>SUM(B3:B28)</f>
        <v>0</v>
      </c>
      <c r="C29" s="54">
        <f>SUM(C3:C28)</f>
        <v>0</v>
      </c>
      <c r="D29" s="54">
        <f>SUM(D3:D28)</f>
        <v>0</v>
      </c>
      <c r="E29" s="54">
        <f>SUM(E3:E28)</f>
        <v>0</v>
      </c>
      <c r="F29" s="54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</vt:vector>
  </TitlesOfParts>
  <Company>Администрация МО "Красногвардейский район"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 Делами</dc:creator>
  <cp:lastModifiedBy>User_017</cp:lastModifiedBy>
  <cp:lastPrinted>2021-11-10T08:47:07Z</cp:lastPrinted>
  <dcterms:created xsi:type="dcterms:W3CDTF">2012-10-03T06:48:23Z</dcterms:created>
  <dcterms:modified xsi:type="dcterms:W3CDTF">2025-06-30T07:22:08Z</dcterms:modified>
</cp:coreProperties>
</file>